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2465"/>
  </bookViews>
  <sheets>
    <sheet name="Třebíč" sheetId="2" r:id="rId1"/>
  </sheets>
  <definedNames>
    <definedName name="_xlnm._FilterDatabase" localSheetId="0" hidden="1">Třebíč!$D$66:$O$66</definedName>
  </definedNames>
  <calcPr calcId="145621"/>
</workbook>
</file>

<file path=xl/calcChain.xml><?xml version="1.0" encoding="utf-8"?>
<calcChain xmlns="http://schemas.openxmlformats.org/spreadsheetml/2006/main">
  <c r="H149" i="2" l="1"/>
  <c r="G147" i="2" l="1"/>
  <c r="G146" i="2"/>
  <c r="G145" i="2"/>
  <c r="G144" i="2"/>
  <c r="G143" i="2"/>
  <c r="H121" i="2" l="1"/>
  <c r="H147" i="2" s="1"/>
  <c r="H161" i="2" s="1"/>
  <c r="H100" i="2"/>
  <c r="H91" i="2"/>
  <c r="H61" i="2"/>
  <c r="O78" i="2" l="1"/>
  <c r="N78" i="2"/>
  <c r="O62" i="2"/>
  <c r="N62" i="2"/>
  <c r="O101" i="2"/>
  <c r="N101" i="2"/>
  <c r="O122" i="2"/>
  <c r="N122" i="2"/>
  <c r="M122" i="2"/>
  <c r="L122" i="2"/>
  <c r="L61" i="2" l="1"/>
  <c r="M61" i="2"/>
  <c r="N61" i="2"/>
  <c r="O61" i="2"/>
  <c r="H143" i="2"/>
  <c r="K121" i="2"/>
  <c r="L121" i="2"/>
  <c r="M121" i="2"/>
  <c r="N121" i="2"/>
  <c r="O121" i="2"/>
  <c r="L100" i="2"/>
  <c r="M100" i="2"/>
  <c r="N100" i="2"/>
  <c r="O100" i="2"/>
  <c r="N77" i="2"/>
  <c r="O77" i="2"/>
  <c r="M77" i="2"/>
  <c r="L77" i="2"/>
  <c r="H77" i="2"/>
  <c r="H144" i="2" s="1"/>
  <c r="H158" i="2" s="1"/>
  <c r="J158" i="2" s="1"/>
  <c r="H157" i="2" l="1"/>
  <c r="J157" i="2" s="1"/>
  <c r="K61" i="2" l="1"/>
  <c r="K77" i="2"/>
  <c r="K100" i="2"/>
  <c r="H146" i="2" l="1"/>
  <c r="H160" i="2" s="1"/>
  <c r="J160" i="2" s="1"/>
  <c r="H145" i="2" l="1"/>
  <c r="H159" i="2" l="1"/>
  <c r="J159" i="2" s="1"/>
  <c r="J162" i="2" s="1"/>
  <c r="J163" i="2" s="1"/>
  <c r="N91" i="2"/>
  <c r="K91" i="2"/>
</calcChain>
</file>

<file path=xl/sharedStrings.xml><?xml version="1.0" encoding="utf-8"?>
<sst xmlns="http://schemas.openxmlformats.org/spreadsheetml/2006/main" count="321" uniqueCount="97">
  <si>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</si>
  <si>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</si>
  <si>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</si>
  <si>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</si>
  <si>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</si>
  <si>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</si>
  <si>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</si>
  <si>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</si>
  <si>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</si>
  <si>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</si>
  <si>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</si>
  <si>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</si>
  <si>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</si>
  <si>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</si>
  <si>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</si>
  <si>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</si>
  <si>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</si>
  <si>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</si>
  <si>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</si>
  <si>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</si>
  <si>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</si>
  <si>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Ú k l i d    4 x   r o č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</si>
  <si>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</si>
  <si>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</si>
  <si>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</si>
  <si>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</si>
  <si>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</si>
  <si>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</si>
  <si>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</si>
  <si>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</si>
  <si>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E</t>
  </si>
  <si>
    <t>Objekt</t>
  </si>
  <si>
    <t>světla k mytí:</t>
  </si>
  <si>
    <t>Celková plocha měsíčního úklidu</t>
  </si>
  <si>
    <t>Celková plocha denního úklidu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</si>
  <si>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</si>
  <si>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Výpočet měsíční a denní úklidové plochy</t>
  </si>
  <si>
    <t>Úklid denně</t>
  </si>
  <si>
    <t>Úklid 1 x týdně</t>
  </si>
  <si>
    <t>Úklid 1 x měsíčně</t>
  </si>
  <si>
    <t>počet dnů</t>
  </si>
  <si>
    <r>
      <t xml:space="preserve">kategorie   </t>
    </r>
    <r>
      <rPr>
        <b/>
        <sz val="14"/>
        <color indexed="8"/>
        <rFont val="Calibri"/>
        <family val="2"/>
        <charset val="238"/>
      </rPr>
      <t>E</t>
    </r>
  </si>
  <si>
    <t>Garáž</t>
  </si>
  <si>
    <t>Kolárna</t>
  </si>
  <si>
    <t>Sklad tiskopisů</t>
  </si>
  <si>
    <t>Energie</t>
  </si>
  <si>
    <t>Úklid</t>
  </si>
  <si>
    <t>Sklad majetku</t>
  </si>
  <si>
    <t>Rozvodna elektro</t>
  </si>
  <si>
    <t>Chodba</t>
  </si>
  <si>
    <t>Strojovna ÚT</t>
  </si>
  <si>
    <t>Strojovna VZT</t>
  </si>
  <si>
    <t>Spisovna</t>
  </si>
  <si>
    <t>Zasedací místnost - malá</t>
  </si>
  <si>
    <t>Zasedací místnost</t>
  </si>
  <si>
    <t>D</t>
  </si>
  <si>
    <t>Copycentrum</t>
  </si>
  <si>
    <t>Kancelář OSPZ</t>
  </si>
  <si>
    <t>Kancelář</t>
  </si>
  <si>
    <t>Ředitelna</t>
  </si>
  <si>
    <t>Sekretariát</t>
  </si>
  <si>
    <t>Kuchyňka</t>
  </si>
  <si>
    <t>Kancelář IT</t>
  </si>
  <si>
    <t>WC Inv. - veřejnost</t>
  </si>
  <si>
    <t>Podatelna</t>
  </si>
  <si>
    <t>Pokladna</t>
  </si>
  <si>
    <t>Předsíň WC</t>
  </si>
  <si>
    <t>WC - personál (Ž)</t>
  </si>
  <si>
    <t>WC - personál (M)</t>
  </si>
  <si>
    <t>Vstupní chodba</t>
  </si>
  <si>
    <t>Registr</t>
  </si>
  <si>
    <t>Kancelář REG</t>
  </si>
  <si>
    <t>Hala</t>
  </si>
  <si>
    <t>Výtah</t>
  </si>
  <si>
    <t>Schodiště</t>
  </si>
  <si>
    <t>Předsíň WC (M)</t>
  </si>
  <si>
    <t>Předsíň</t>
  </si>
  <si>
    <t>WC Inv. - personál (M)</t>
  </si>
  <si>
    <t>Sprcha</t>
  </si>
  <si>
    <t>WC Inv. - personál (Ž)</t>
  </si>
  <si>
    <t>Úklid 2 x týdně</t>
  </si>
  <si>
    <t>Úklid 4 x ročně</t>
  </si>
  <si>
    <t>m2 / ROK</t>
  </si>
  <si>
    <t>Litá stěrková hmota</t>
  </si>
  <si>
    <t>Koberec - čistící zóna</t>
  </si>
  <si>
    <t>Server</t>
  </si>
  <si>
    <t>Sklad IT</t>
  </si>
  <si>
    <t>PVC - dielelktr. koberec</t>
  </si>
  <si>
    <t>132</t>
  </si>
  <si>
    <t>Vstup personál</t>
  </si>
  <si>
    <t>venk. prostor beton</t>
  </si>
  <si>
    <t>Vstup veřejnost</t>
  </si>
  <si>
    <t>Rampa</t>
  </si>
  <si>
    <t>Chodník</t>
  </si>
  <si>
    <t>Vnější schodiště</t>
  </si>
  <si>
    <t>Mytí oken, žaluzií a světel není předmětem VZ!!!</t>
  </si>
  <si>
    <t>ÚzP Veselí nad Moravou - Rozsah úklidových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</si>
</sst>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4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2" fillId="0" borderId="0" xfId="0" applyFont="1"/>
    <xf numFmtId="0" fontId="0" fillId="0" borderId="13" xfId="0" applyBorder="1"/>
    <xf numFmtId="0" fontId="0" fillId="0" borderId="14" xfId="0" applyBorder="1"/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2" fillId="0" borderId="1" xfId="0" applyFont="1" applyBorder="1" applyAlignment="1">
      <alignment horizontal="center"/>
    </xf>
    <xf numFmtId="0" fontId="0" fillId="0" borderId="19" xfId="0" applyBorder="1"/>
    <xf numFmtId="0" fontId="3" fillId="0" borderId="14" xfId="0" applyFont="1" applyBorder="1" applyAlignment="1">
      <alignment horizontal="center"/>
    </xf>
    <xf numFmtId="0" fontId="0" fillId="0" borderId="23" xfId="0" applyBorder="1"/>
    <xf numFmtId="0" fontId="2" fillId="0" borderId="0" xfId="0" applyFont="1" applyBorder="1" applyAlignment="1">
      <alignment horizontal="center"/>
    </xf>
    <xf numFmtId="0" fontId="2" fillId="3" borderId="22" xfId="0" applyFont="1" applyFill="1" applyBorder="1" applyAlignment="1"/>
    <xf numFmtId="0" fontId="1" fillId="0" borderId="25" xfId="0" applyFont="1" applyBorder="1"/>
    <xf numFmtId="0" fontId="3" fillId="0" borderId="0" xfId="0" applyFont="1"/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1" xfId="0" applyBorder="1"/>
    <xf numFmtId="0" fontId="0" fillId="0" borderId="26" xfId="0" applyBorder="1"/>
    <xf numFmtId="0" fontId="1" fillId="0" borderId="14" xfId="0" applyFont="1" applyBorder="1"/>
    <xf numFmtId="49" fontId="0" fillId="0" borderId="8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5" xfId="0" applyFont="1" applyBorder="1"/>
    <xf numFmtId="0" fontId="7" fillId="0" borderId="20" xfId="0" applyFont="1" applyBorder="1"/>
    <xf numFmtId="0" fontId="8" fillId="0" borderId="20" xfId="0" applyFont="1" applyFill="1" applyBorder="1" applyAlignment="1">
      <alignment horizontal="center"/>
    </xf>
    <xf numFmtId="0" fontId="7" fillId="0" borderId="11" xfId="0" applyFont="1" applyBorder="1"/>
    <xf numFmtId="0" fontId="7" fillId="0" borderId="26" xfId="0" applyFont="1" applyBorder="1"/>
    <xf numFmtId="0" fontId="7" fillId="0" borderId="21" xfId="0" applyFont="1" applyBorder="1"/>
    <xf numFmtId="49" fontId="0" fillId="0" borderId="2" xfId="0" applyNumberFormat="1" applyBorder="1" applyAlignment="1">
      <alignment horizontal="center"/>
    </xf>
    <xf numFmtId="0" fontId="0" fillId="0" borderId="20" xfId="0" applyBorder="1"/>
    <xf numFmtId="0" fontId="7" fillId="0" borderId="4" xfId="0" applyFont="1" applyBorder="1"/>
    <xf numFmtId="0" fontId="8" fillId="0" borderId="11" xfId="0" applyFont="1" applyFill="1" applyBorder="1" applyAlignment="1">
      <alignment horizontal="center"/>
    </xf>
    <xf numFmtId="0" fontId="0" fillId="0" borderId="6" xfId="0" applyBorder="1"/>
    <xf numFmtId="0" fontId="3" fillId="4" borderId="13" xfId="0" applyFont="1" applyFill="1" applyBorder="1" applyAlignment="1">
      <alignment vertical="center"/>
    </xf>
    <xf numFmtId="0" fontId="1" fillId="0" borderId="13" xfId="0" applyFont="1" applyBorder="1"/>
    <xf numFmtId="0" fontId="2" fillId="6" borderId="10" xfId="0" applyFont="1" applyFill="1" applyBorder="1"/>
    <xf numFmtId="0" fontId="0" fillId="6" borderId="13" xfId="0" applyFill="1" applyBorder="1" applyAlignment="1"/>
    <xf numFmtId="0" fontId="2" fillId="6" borderId="1" xfId="0" applyFont="1" applyFill="1" applyBorder="1" applyAlignment="1"/>
    <xf numFmtId="0" fontId="1" fillId="6" borderId="10" xfId="0" applyFont="1" applyFill="1" applyBorder="1" applyAlignment="1"/>
    <xf numFmtId="0" fontId="1" fillId="6" borderId="14" xfId="0" applyFont="1" applyFill="1" applyBorder="1" applyAlignment="1">
      <alignment horizontal="center"/>
    </xf>
    <xf numFmtId="4" fontId="0" fillId="0" borderId="0" xfId="0" applyNumberFormat="1"/>
    <xf numFmtId="0" fontId="0" fillId="0" borderId="30" xfId="0" applyBorder="1"/>
    <xf numFmtId="0" fontId="0" fillId="0" borderId="28" xfId="0" applyBorder="1"/>
    <xf numFmtId="0" fontId="0" fillId="0" borderId="31" xfId="0" applyBorder="1"/>
    <xf numFmtId="0" fontId="2" fillId="6" borderId="13" xfId="0" applyFont="1" applyFill="1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0" fontId="2" fillId="10" borderId="10" xfId="0" applyFont="1" applyFill="1" applyBorder="1" applyAlignment="1"/>
    <xf numFmtId="0" fontId="0" fillId="10" borderId="1" xfId="0" applyFill="1" applyBorder="1" applyAlignment="1"/>
    <xf numFmtId="0" fontId="2" fillId="10" borderId="1" xfId="0" applyFont="1" applyFill="1" applyBorder="1" applyAlignment="1">
      <alignment horizontal="center"/>
    </xf>
    <xf numFmtId="0" fontId="2" fillId="3" borderId="10" xfId="0" applyFont="1" applyFill="1" applyBorder="1" applyAlignment="1"/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/>
    <xf numFmtId="0" fontId="0" fillId="3" borderId="1" xfId="0" applyFill="1" applyBorder="1" applyAlignment="1"/>
    <xf numFmtId="0" fontId="2" fillId="3" borderId="1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8" borderId="10" xfId="0" applyFont="1" applyFill="1" applyBorder="1" applyAlignment="1"/>
    <xf numFmtId="0" fontId="2" fillId="8" borderId="13" xfId="0" applyFont="1" applyFill="1" applyBorder="1" applyAlignment="1"/>
    <xf numFmtId="0" fontId="0" fillId="8" borderId="13" xfId="0" applyFill="1" applyBorder="1" applyAlignment="1">
      <alignment horizontal="center" vertical="center"/>
    </xf>
    <xf numFmtId="0" fontId="0" fillId="8" borderId="13" xfId="0" applyFill="1" applyBorder="1" applyAlignment="1"/>
    <xf numFmtId="0" fontId="0" fillId="8" borderId="1" xfId="0" applyFill="1" applyBorder="1" applyAlignment="1"/>
    <xf numFmtId="0" fontId="2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9" xfId="0" applyFont="1" applyBorder="1"/>
    <xf numFmtId="0" fontId="7" fillId="0" borderId="18" xfId="0" applyFont="1" applyBorder="1"/>
    <xf numFmtId="0" fontId="2" fillId="10" borderId="13" xfId="0" applyFont="1" applyFill="1" applyBorder="1" applyAlignment="1"/>
    <xf numFmtId="0" fontId="0" fillId="10" borderId="13" xfId="0" applyFill="1" applyBorder="1" applyAlignment="1">
      <alignment horizontal="center" vertical="center"/>
    </xf>
    <xf numFmtId="0" fontId="0" fillId="10" borderId="13" xfId="0" applyFill="1" applyBorder="1" applyAlignment="1"/>
    <xf numFmtId="0" fontId="7" fillId="0" borderId="7" xfId="0" applyFont="1" applyBorder="1"/>
    <xf numFmtId="0" fontId="2" fillId="2" borderId="10" xfId="0" applyFont="1" applyFill="1" applyBorder="1" applyAlignment="1"/>
    <xf numFmtId="0" fontId="2" fillId="2" borderId="13" xfId="0" applyFont="1" applyFill="1" applyBorder="1" applyAlignment="1"/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7" fillId="0" borderId="5" xfId="0" applyFont="1" applyBorder="1"/>
    <xf numFmtId="0" fontId="0" fillId="0" borderId="33" xfId="0" applyBorder="1"/>
    <xf numFmtId="0" fontId="2" fillId="8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2" fillId="10" borderId="1" xfId="0" applyFont="1" applyFill="1" applyBorder="1" applyAlignment="1">
      <alignment horizontal="right"/>
    </xf>
    <xf numFmtId="0" fontId="2" fillId="3" borderId="10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0" fillId="9" borderId="10" xfId="0" applyFill="1" applyBorder="1"/>
    <xf numFmtId="0" fontId="0" fillId="9" borderId="14" xfId="0" applyFill="1" applyBorder="1"/>
    <xf numFmtId="0" fontId="0" fillId="0" borderId="34" xfId="0" applyBorder="1"/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right"/>
    </xf>
    <xf numFmtId="0" fontId="0" fillId="9" borderId="1" xfId="0" applyFill="1" applyBorder="1"/>
    <xf numFmtId="0" fontId="1" fillId="6" borderId="10" xfId="0" applyFont="1" applyFill="1" applyBorder="1" applyAlignment="1">
      <alignment vertical="center"/>
    </xf>
    <xf numFmtId="0" fontId="1" fillId="6" borderId="13" xfId="0" applyFont="1" applyFill="1" applyBorder="1" applyAlignment="1">
      <alignment vertical="center"/>
    </xf>
    <xf numFmtId="0" fontId="10" fillId="6" borderId="13" xfId="0" applyFont="1" applyFill="1" applyBorder="1" applyAlignment="1">
      <alignment horizontal="center" vertical="center"/>
    </xf>
    <xf numFmtId="0" fontId="10" fillId="6" borderId="14" xfId="0" applyFont="1" applyFill="1" applyBorder="1" applyAlignment="1">
      <alignment vertical="center"/>
    </xf>
    <xf numFmtId="0" fontId="0" fillId="0" borderId="2" xfId="0" applyFill="1" applyBorder="1"/>
    <xf numFmtId="0" fontId="0" fillId="0" borderId="35" xfId="0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0" fillId="0" borderId="36" xfId="0" applyBorder="1"/>
    <xf numFmtId="0" fontId="0" fillId="0" borderId="2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2" fontId="2" fillId="10" borderId="1" xfId="0" applyNumberFormat="1" applyFont="1" applyFill="1" applyBorder="1" applyAlignment="1">
      <alignment horizontal="center"/>
    </xf>
    <xf numFmtId="0" fontId="11" fillId="0" borderId="0" xfId="0" applyFont="1" applyBorder="1"/>
    <xf numFmtId="2" fontId="11" fillId="0" borderId="0" xfId="0" applyNumberFormat="1" applyFont="1" applyBorder="1"/>
    <xf numFmtId="44" fontId="11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0" fillId="0" borderId="28" xfId="0" applyBorder="1" applyAlignment="1">
      <alignment horizontal="center"/>
    </xf>
    <xf numFmtId="0" fontId="12" fillId="0" borderId="16" xfId="0" applyFont="1" applyBorder="1"/>
    <xf numFmtId="0" fontId="12" fillId="0" borderId="28" xfId="0" applyFont="1" applyBorder="1"/>
    <xf numFmtId="44" fontId="0" fillId="0" borderId="0" xfId="0" applyNumberFormat="1"/>
    <xf numFmtId="0" fontId="11" fillId="0" borderId="0" xfId="0" applyFont="1" applyFill="1" applyBorder="1"/>
    <xf numFmtId="2" fontId="11" fillId="0" borderId="0" xfId="0" applyNumberFormat="1" applyFont="1" applyFill="1" applyBorder="1"/>
    <xf numFmtId="44" fontId="11" fillId="0" borderId="0" xfId="0" applyNumberFormat="1" applyFont="1" applyFill="1" applyBorder="1"/>
    <xf numFmtId="0" fontId="1" fillId="6" borderId="41" xfId="0" applyFont="1" applyFill="1" applyBorder="1"/>
    <xf numFmtId="0" fontId="1" fillId="7" borderId="29" xfId="0" applyFont="1" applyFill="1" applyBorder="1"/>
    <xf numFmtId="0" fontId="1" fillId="8" borderId="29" xfId="0" applyFont="1" applyFill="1" applyBorder="1"/>
    <xf numFmtId="0" fontId="1" fillId="9" borderId="29" xfId="0" applyFont="1" applyFill="1" applyBorder="1"/>
    <xf numFmtId="0" fontId="1" fillId="10" borderId="40" xfId="0" applyFont="1" applyFill="1" applyBorder="1"/>
    <xf numFmtId="0" fontId="1" fillId="0" borderId="32" xfId="0" applyFont="1" applyFill="1" applyBorder="1"/>
    <xf numFmtId="0" fontId="3" fillId="6" borderId="12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9" borderId="11" xfId="0" applyFont="1" applyFill="1" applyBorder="1" applyAlignment="1">
      <alignment horizontal="center"/>
    </xf>
    <xf numFmtId="0" fontId="3" fillId="10" borderId="11" xfId="0" applyFont="1" applyFill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3" fillId="4" borderId="43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0" fontId="3" fillId="4" borderId="25" xfId="0" applyFont="1" applyFill="1" applyBorder="1" applyAlignment="1">
      <alignment horizontal="center" vertical="center"/>
    </xf>
    <xf numFmtId="0" fontId="0" fillId="0" borderId="44" xfId="0" applyBorder="1"/>
    <xf numFmtId="0" fontId="0" fillId="0" borderId="36" xfId="0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0" fillId="0" borderId="45" xfId="0" applyBorder="1"/>
    <xf numFmtId="0" fontId="0" fillId="0" borderId="39" xfId="0" applyBorder="1" applyAlignment="1">
      <alignment horizontal="center" vertical="center"/>
    </xf>
    <xf numFmtId="49" fontId="0" fillId="0" borderId="39" xfId="0" applyNumberFormat="1" applyBorder="1" applyAlignment="1">
      <alignment horizontal="center"/>
    </xf>
    <xf numFmtId="0" fontId="0" fillId="0" borderId="39" xfId="0" applyBorder="1"/>
    <xf numFmtId="3" fontId="0" fillId="0" borderId="2" xfId="0" applyNumberFormat="1" applyBorder="1"/>
    <xf numFmtId="3" fontId="0" fillId="0" borderId="6" xfId="0" applyNumberFormat="1" applyBorder="1"/>
    <xf numFmtId="2" fontId="0" fillId="0" borderId="12" xfId="0" applyNumberFormat="1" applyFill="1" applyBorder="1"/>
    <xf numFmtId="3" fontId="0" fillId="0" borderId="8" xfId="0" applyNumberFormat="1" applyBorder="1"/>
    <xf numFmtId="2" fontId="0" fillId="0" borderId="11" xfId="0" applyNumberFormat="1" applyFill="1" applyBorder="1"/>
    <xf numFmtId="0" fontId="0" fillId="0" borderId="42" xfId="0" applyBorder="1"/>
    <xf numFmtId="0" fontId="0" fillId="0" borderId="12" xfId="0" applyBorder="1"/>
    <xf numFmtId="0" fontId="7" fillId="0" borderId="45" xfId="0" applyFont="1" applyBorder="1"/>
    <xf numFmtId="0" fontId="0" fillId="0" borderId="47" xfId="0" applyBorder="1"/>
    <xf numFmtId="0" fontId="0" fillId="0" borderId="48" xfId="0" applyBorder="1" applyAlignment="1">
      <alignment horizontal="center"/>
    </xf>
    <xf numFmtId="0" fontId="0" fillId="0" borderId="48" xfId="0" applyBorder="1"/>
    <xf numFmtId="0" fontId="0" fillId="0" borderId="35" xfId="0" applyBorder="1"/>
    <xf numFmtId="3" fontId="0" fillId="0" borderId="36" xfId="0" applyNumberFormat="1" applyBorder="1"/>
    <xf numFmtId="2" fontId="0" fillId="0" borderId="46" xfId="0" applyNumberFormat="1" applyFill="1" applyBorder="1"/>
    <xf numFmtId="4" fontId="0" fillId="0" borderId="28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4" fontId="12" fillId="0" borderId="0" xfId="0" applyNumberFormat="1" applyFont="1" applyAlignment="1">
      <alignment horizontal="center"/>
    </xf>
    <xf numFmtId="3" fontId="0" fillId="0" borderId="37" xfId="0" applyNumberFormat="1" applyBorder="1"/>
    <xf numFmtId="2" fontId="0" fillId="0" borderId="49" xfId="0" applyNumberFormat="1" applyFill="1" applyBorder="1"/>
    <xf numFmtId="2" fontId="0" fillId="0" borderId="16" xfId="0" applyNumberFormat="1" applyFill="1" applyBorder="1"/>
    <xf numFmtId="0" fontId="0" fillId="0" borderId="12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2" fontId="0" fillId="0" borderId="11" xfId="0" applyNumberFormat="1" applyBorder="1"/>
    <xf numFmtId="0" fontId="8" fillId="0" borderId="24" xfId="0" applyFont="1" applyFill="1" applyBorder="1" applyAlignment="1">
      <alignment horizontal="center"/>
    </xf>
    <xf numFmtId="164" fontId="14" fillId="0" borderId="0" xfId="0" applyNumberFormat="1" applyFont="1" applyBorder="1"/>
    <xf numFmtId="0" fontId="6" fillId="0" borderId="0" xfId="0" applyFont="1" applyAlignment="1">
      <alignment horizontal="center"/>
    </xf>
    <xf numFmtId="4" fontId="15" fillId="0" borderId="0" xfId="0" applyNumberFormat="1" applyFont="1" applyAlignment="1">
      <alignment horizontal="center"/>
    </xf>
    <xf numFmtId="4" fontId="3" fillId="6" borderId="12" xfId="0" applyNumberFormat="1" applyFont="1" applyFill="1" applyBorder="1" applyAlignment="1">
      <alignment horizontal="center"/>
    </xf>
    <xf numFmtId="4" fontId="3" fillId="7" borderId="11" xfId="0" applyNumberFormat="1" applyFont="1" applyFill="1" applyBorder="1" applyAlignment="1">
      <alignment horizontal="center"/>
    </xf>
    <xf numFmtId="4" fontId="3" fillId="8" borderId="11" xfId="0" applyNumberFormat="1" applyFont="1" applyFill="1" applyBorder="1" applyAlignment="1">
      <alignment horizontal="center"/>
    </xf>
    <xf numFmtId="4" fontId="3" fillId="9" borderId="11" xfId="0" applyNumberFormat="1" applyFont="1" applyFill="1" applyBorder="1" applyAlignment="1">
      <alignment horizontal="center"/>
    </xf>
    <xf numFmtId="2" fontId="3" fillId="10" borderId="11" xfId="0" applyNumberFormat="1" applyFont="1" applyFill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4" fontId="7" fillId="0" borderId="0" xfId="0" applyNumberFormat="1" applyFont="1" applyFill="1" applyBorder="1"/>
    <xf numFmtId="44" fontId="7" fillId="0" borderId="0" xfId="0" applyNumberFormat="1" applyFont="1" applyFill="1" applyBorder="1"/>
    <xf numFmtId="2" fontId="7" fillId="0" borderId="0" xfId="0" applyNumberFormat="1" applyFont="1" applyBorder="1"/>
    <xf numFmtId="44" fontId="7" fillId="0" borderId="0" xfId="0" applyNumberFormat="1" applyFont="1" applyBorder="1"/>
    <xf numFmtId="2" fontId="0" fillId="0" borderId="0" xfId="0" applyNumberFormat="1" applyFill="1" applyBorder="1"/>
    <xf numFmtId="44" fontId="0" fillId="0" borderId="0" xfId="0" applyNumberFormat="1" applyFill="1" applyBorder="1"/>
    <xf numFmtId="49" fontId="0" fillId="0" borderId="2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0" fontId="12" fillId="0" borderId="0" xfId="0" applyFont="1"/>
    <xf numFmtId="0" fontId="2" fillId="5" borderId="40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1" fillId="3" borderId="10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8" borderId="10" xfId="0" applyFont="1" applyFill="1" applyBorder="1" applyAlignment="1">
      <alignment vertical="center"/>
    </xf>
    <xf numFmtId="0" fontId="1" fillId="8" borderId="13" xfId="0" applyFont="1" applyFill="1" applyBorder="1" applyAlignment="1">
      <alignment vertical="center"/>
    </xf>
    <xf numFmtId="0" fontId="1" fillId="8" borderId="1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10" borderId="10" xfId="0" applyFont="1" applyFill="1" applyBorder="1" applyAlignment="1">
      <alignment vertical="center"/>
    </xf>
    <xf numFmtId="0" fontId="1" fillId="10" borderId="13" xfId="0" applyFont="1" applyFill="1" applyBorder="1" applyAlignment="1">
      <alignment vertical="center"/>
    </xf>
    <xf numFmtId="0" fontId="1" fillId="10" borderId="27" xfId="0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69"/>
  <sheetViews>
    <sheetView tabSelected="1" view="pageLayout" topLeftCell="E1" zoomScaleNormal="70" workbookViewId="0">
      <selection activeCell="O3" sqref="O3"/>
    </sheetView>
  </sheetViews>
  <sheetFormatPr defaultRowHeight="15" x14ac:dyDescent="0.25"/>
  <cols>
    <col min="1" max="1" width="2.140625" customWidth="1"/>
    <col min="2" max="2" width="6" customWidth="1"/>
    <col min="3" max="3" width="9.5703125" hidden="1" customWidth="1"/>
    <col min="4" max="4" width="9.140625" style="64" hidden="1" customWidth="1"/>
    <col min="5" max="5" width="14.42578125" customWidth="1"/>
    <col min="6" max="6" width="21.7109375" customWidth="1"/>
    <col min="7" max="7" width="17.7109375" customWidth="1"/>
    <col min="8" max="8" width="11" style="75" customWidth="1"/>
    <col min="9" max="9" width="10.140625" customWidth="1"/>
    <col min="10" max="10" width="14" style="75" customWidth="1"/>
    <col min="11" max="11" width="23.85546875" customWidth="1"/>
    <col min="12" max="12" width="16" customWidth="1"/>
    <col min="13" max="13" width="9.7109375" customWidth="1"/>
    <col min="14" max="14" width="11.42578125" customWidth="1"/>
    <col min="15" max="15" width="19.7109375" customWidth="1"/>
    <col min="17" max="17" width="12.85546875" bestFit="1" customWidth="1"/>
  </cols>
  <sheetData>
    <row r="1" spans="2:15" ht="4.5" customHeight="1" x14ac:dyDescent="0.25"/>
    <row r="2" spans="2:15" ht="15.75" x14ac:dyDescent="0.25">
      <c r="B2" s="230" t="s">
        <v>96</v>
      </c>
      <c r="C2" s="231"/>
      <c r="D2" s="232"/>
      <c r="E2" s="232"/>
      <c r="F2" s="232"/>
      <c r="G2" s="233"/>
      <c r="H2" s="234"/>
      <c r="J2" s="76"/>
    </row>
    <row r="3" spans="2:15" ht="11.25" customHeight="1" thickBot="1" x14ac:dyDescent="0.3">
      <c r="J3" s="134"/>
      <c r="K3" s="25"/>
    </row>
    <row r="4" spans="2:15" ht="30.75" thickBot="1" x14ac:dyDescent="0.3">
      <c r="B4" s="1" t="s">
        <v>0</v>
      </c>
      <c r="C4" s="39" t="s">
        <v>31</v>
      </c>
      <c r="D4" s="2" t="s">
        <v>1</v>
      </c>
      <c r="E4" s="39" t="s">
        <v>14</v>
      </c>
      <c r="F4" s="2" t="s">
        <v>3</v>
      </c>
      <c r="G4" s="2" t="s">
        <v>4</v>
      </c>
      <c r="H4" s="2" t="s">
        <v>5</v>
      </c>
      <c r="I4" s="19" t="s">
        <v>2</v>
      </c>
      <c r="J4" s="36" t="s">
        <v>27</v>
      </c>
      <c r="K4" s="36" t="s">
        <v>22</v>
      </c>
      <c r="L4" s="36" t="s">
        <v>25</v>
      </c>
      <c r="M4" s="36" t="s">
        <v>23</v>
      </c>
      <c r="N4" s="36" t="s">
        <v>26</v>
      </c>
      <c r="O4" s="36" t="s">
        <v>23</v>
      </c>
    </row>
    <row r="5" spans="2:15" ht="3.75" customHeight="1" thickBot="1" x14ac:dyDescent="0.3">
      <c r="B5" s="11"/>
      <c r="C5" s="16"/>
      <c r="D5" s="65"/>
      <c r="E5" s="16"/>
      <c r="F5" s="16"/>
      <c r="G5" s="16"/>
      <c r="H5" s="77"/>
      <c r="I5" s="77"/>
      <c r="J5" s="77"/>
      <c r="K5" s="77"/>
      <c r="L5" s="77"/>
      <c r="M5" s="16"/>
      <c r="N5" s="16"/>
      <c r="O5" s="77"/>
    </row>
    <row r="6" spans="2:15" ht="20.100000000000001" customHeight="1" thickBot="1" x14ac:dyDescent="0.3">
      <c r="B6" s="126" t="s">
        <v>17</v>
      </c>
      <c r="C6" s="127"/>
      <c r="D6" s="128"/>
      <c r="E6" s="129"/>
      <c r="F6" s="12"/>
      <c r="G6" s="13"/>
      <c r="H6" s="77"/>
      <c r="I6" s="37"/>
      <c r="J6" s="81"/>
      <c r="K6" s="17"/>
      <c r="L6" s="12"/>
      <c r="M6" s="12"/>
      <c r="N6" s="13"/>
      <c r="O6" s="13"/>
    </row>
    <row r="7" spans="2:15" ht="3.75" customHeight="1" thickBot="1" x14ac:dyDescent="0.3">
      <c r="B7" s="167"/>
      <c r="C7" s="168"/>
      <c r="D7" s="169"/>
      <c r="E7" s="168"/>
      <c r="F7" s="28"/>
      <c r="G7" s="28"/>
      <c r="H7" s="53"/>
      <c r="I7" s="53"/>
      <c r="J7" s="135"/>
      <c r="K7" s="53"/>
      <c r="L7" s="53"/>
      <c r="M7" s="53"/>
      <c r="N7" s="53"/>
      <c r="O7" s="34"/>
    </row>
    <row r="8" spans="2:15" x14ac:dyDescent="0.25">
      <c r="B8" s="4">
        <v>1</v>
      </c>
      <c r="C8" s="170"/>
      <c r="D8" s="171"/>
      <c r="E8" s="196">
        <v>103</v>
      </c>
      <c r="F8" s="172" t="s">
        <v>49</v>
      </c>
      <c r="G8" s="197" t="s">
        <v>84</v>
      </c>
      <c r="H8" s="180">
        <v>12.46</v>
      </c>
      <c r="I8" s="199" t="s">
        <v>15</v>
      </c>
      <c r="J8" s="79"/>
      <c r="K8" s="33"/>
      <c r="L8" s="14"/>
      <c r="M8" s="32"/>
      <c r="N8" s="33"/>
      <c r="O8" s="33"/>
    </row>
    <row r="9" spans="2:15" x14ac:dyDescent="0.25">
      <c r="B9" s="5">
        <v>1</v>
      </c>
      <c r="C9" s="60"/>
      <c r="D9" s="66"/>
      <c r="E9" s="178">
        <v>104</v>
      </c>
      <c r="F9" s="3" t="s">
        <v>63</v>
      </c>
      <c r="G9" s="198" t="s">
        <v>83</v>
      </c>
      <c r="H9" s="182">
        <v>3.78</v>
      </c>
      <c r="I9" s="200" t="s">
        <v>15</v>
      </c>
      <c r="J9" s="79"/>
      <c r="K9" s="33"/>
      <c r="L9" s="14"/>
      <c r="M9" s="33"/>
      <c r="N9" s="33"/>
      <c r="O9" s="33"/>
    </row>
    <row r="10" spans="2:15" x14ac:dyDescent="0.25">
      <c r="B10" s="5">
        <v>1</v>
      </c>
      <c r="C10" s="60"/>
      <c r="D10" s="66"/>
      <c r="E10" s="178">
        <v>105</v>
      </c>
      <c r="F10" s="3" t="s">
        <v>63</v>
      </c>
      <c r="G10" s="198" t="s">
        <v>83</v>
      </c>
      <c r="H10" s="182">
        <v>3.78</v>
      </c>
      <c r="I10" s="200" t="s">
        <v>15</v>
      </c>
      <c r="J10" s="79"/>
      <c r="K10" s="33"/>
      <c r="L10" s="14"/>
      <c r="M10" s="33"/>
      <c r="N10" s="33"/>
      <c r="O10" s="33"/>
    </row>
    <row r="11" spans="2:15" x14ac:dyDescent="0.25">
      <c r="B11" s="5">
        <v>1</v>
      </c>
      <c r="C11" s="60"/>
      <c r="D11" s="66"/>
      <c r="E11" s="178">
        <v>107</v>
      </c>
      <c r="F11" s="3" t="s">
        <v>64</v>
      </c>
      <c r="G11" s="198" t="s">
        <v>83</v>
      </c>
      <c r="H11" s="182">
        <v>34.520000000000003</v>
      </c>
      <c r="I11" s="200" t="s">
        <v>15</v>
      </c>
      <c r="J11" s="79"/>
      <c r="K11" s="33"/>
      <c r="L11" s="14"/>
      <c r="M11" s="33"/>
      <c r="N11" s="33"/>
      <c r="O11" s="33"/>
    </row>
    <row r="12" spans="2:15" x14ac:dyDescent="0.25">
      <c r="B12" s="5">
        <v>1</v>
      </c>
      <c r="C12" s="60"/>
      <c r="D12" s="66"/>
      <c r="E12" s="178">
        <v>108</v>
      </c>
      <c r="F12" s="3" t="s">
        <v>65</v>
      </c>
      <c r="G12" s="198" t="s">
        <v>83</v>
      </c>
      <c r="H12" s="182">
        <v>11.04</v>
      </c>
      <c r="I12" s="200" t="s">
        <v>15</v>
      </c>
      <c r="J12" s="79"/>
      <c r="K12" s="33"/>
      <c r="L12" s="14"/>
      <c r="M12" s="33"/>
      <c r="N12" s="33"/>
      <c r="O12" s="33"/>
    </row>
    <row r="13" spans="2:15" x14ac:dyDescent="0.25">
      <c r="B13" s="5">
        <v>1</v>
      </c>
      <c r="C13" s="60"/>
      <c r="D13" s="66"/>
      <c r="E13" s="178">
        <v>109</v>
      </c>
      <c r="F13" s="3" t="s">
        <v>61</v>
      </c>
      <c r="G13" s="198" t="s">
        <v>83</v>
      </c>
      <c r="H13" s="182">
        <v>11.14</v>
      </c>
      <c r="I13" s="200" t="s">
        <v>15</v>
      </c>
      <c r="J13" s="79"/>
      <c r="K13" s="33"/>
      <c r="L13" s="14"/>
      <c r="M13" s="33"/>
      <c r="N13" s="33"/>
      <c r="O13" s="33"/>
    </row>
    <row r="14" spans="2:15" x14ac:dyDescent="0.25">
      <c r="B14" s="5">
        <v>1</v>
      </c>
      <c r="C14" s="60"/>
      <c r="D14" s="66"/>
      <c r="E14" s="178">
        <v>113</v>
      </c>
      <c r="F14" s="3" t="s">
        <v>49</v>
      </c>
      <c r="G14" s="198" t="s">
        <v>83</v>
      </c>
      <c r="H14" s="182">
        <v>14.02</v>
      </c>
      <c r="I14" s="200" t="s">
        <v>15</v>
      </c>
      <c r="J14" s="79"/>
      <c r="K14" s="33"/>
      <c r="L14" s="14"/>
      <c r="M14" s="33"/>
      <c r="N14" s="33"/>
      <c r="O14" s="33"/>
    </row>
    <row r="15" spans="2:15" x14ac:dyDescent="0.25">
      <c r="B15" s="5">
        <v>1</v>
      </c>
      <c r="C15" s="60"/>
      <c r="D15" s="66"/>
      <c r="E15" s="178">
        <v>116</v>
      </c>
      <c r="F15" s="3" t="s">
        <v>66</v>
      </c>
      <c r="G15" s="198" t="s">
        <v>83</v>
      </c>
      <c r="H15" s="182">
        <v>3.83</v>
      </c>
      <c r="I15" s="200" t="s">
        <v>15</v>
      </c>
      <c r="J15" s="79"/>
      <c r="K15" s="33"/>
      <c r="L15" s="14"/>
      <c r="M15" s="33"/>
      <c r="N15" s="33"/>
      <c r="O15" s="33"/>
    </row>
    <row r="16" spans="2:15" x14ac:dyDescent="0.25">
      <c r="B16" s="5">
        <v>1</v>
      </c>
      <c r="C16" s="60"/>
      <c r="D16" s="66"/>
      <c r="E16" s="178">
        <v>117</v>
      </c>
      <c r="F16" s="3" t="s">
        <v>67</v>
      </c>
      <c r="G16" s="198" t="s">
        <v>83</v>
      </c>
      <c r="H16" s="182">
        <v>5.27</v>
      </c>
      <c r="I16" s="200" t="s">
        <v>15</v>
      </c>
      <c r="J16" s="79"/>
      <c r="K16" s="33"/>
      <c r="L16" s="14"/>
      <c r="M16" s="33"/>
      <c r="N16" s="33"/>
      <c r="O16" s="33"/>
    </row>
    <row r="17" spans="2:15" x14ac:dyDescent="0.25">
      <c r="B17" s="5">
        <v>1</v>
      </c>
      <c r="C17" s="60"/>
      <c r="D17" s="66"/>
      <c r="E17" s="178">
        <v>118</v>
      </c>
      <c r="F17" s="3" t="s">
        <v>68</v>
      </c>
      <c r="G17" s="198" t="s">
        <v>83</v>
      </c>
      <c r="H17" s="182">
        <v>8.61</v>
      </c>
      <c r="I17" s="200" t="s">
        <v>15</v>
      </c>
      <c r="J17" s="79"/>
      <c r="K17" s="33"/>
      <c r="L17" s="14"/>
      <c r="M17" s="33"/>
      <c r="N17" s="33"/>
      <c r="O17" s="33"/>
    </row>
    <row r="18" spans="2:15" x14ac:dyDescent="0.25">
      <c r="B18" s="5">
        <v>1</v>
      </c>
      <c r="C18" s="60"/>
      <c r="D18" s="66"/>
      <c r="E18" s="178">
        <v>119</v>
      </c>
      <c r="F18" s="3" t="s">
        <v>69</v>
      </c>
      <c r="G18" s="198" t="s">
        <v>84</v>
      </c>
      <c r="H18" s="182">
        <v>12.46</v>
      </c>
      <c r="I18" s="200" t="s">
        <v>15</v>
      </c>
      <c r="J18" s="79"/>
      <c r="K18" s="33"/>
      <c r="L18" s="14"/>
      <c r="M18" s="33"/>
      <c r="N18" s="33"/>
      <c r="O18" s="33"/>
    </row>
    <row r="19" spans="2:15" x14ac:dyDescent="0.25">
      <c r="B19" s="5">
        <v>1</v>
      </c>
      <c r="C19" s="60"/>
      <c r="D19" s="66"/>
      <c r="E19" s="178">
        <v>120</v>
      </c>
      <c r="F19" s="3" t="s">
        <v>70</v>
      </c>
      <c r="G19" s="198" t="s">
        <v>83</v>
      </c>
      <c r="H19" s="182">
        <v>35.49</v>
      </c>
      <c r="I19" s="200" t="s">
        <v>15</v>
      </c>
      <c r="J19" s="79"/>
      <c r="K19" s="33"/>
      <c r="L19" s="14"/>
      <c r="M19" s="33"/>
      <c r="N19" s="33"/>
      <c r="O19" s="33"/>
    </row>
    <row r="20" spans="2:15" x14ac:dyDescent="0.25">
      <c r="B20" s="5">
        <v>1</v>
      </c>
      <c r="C20" s="60"/>
      <c r="D20" s="66"/>
      <c r="E20" s="178">
        <v>121</v>
      </c>
      <c r="F20" s="3" t="s">
        <v>71</v>
      </c>
      <c r="G20" s="198" t="s">
        <v>83</v>
      </c>
      <c r="H20" s="182">
        <v>23.37</v>
      </c>
      <c r="I20" s="200" t="s">
        <v>15</v>
      </c>
      <c r="J20" s="79"/>
      <c r="K20" s="33"/>
      <c r="L20" s="14"/>
      <c r="M20" s="33"/>
      <c r="N20" s="33"/>
      <c r="O20" s="33"/>
    </row>
    <row r="21" spans="2:15" x14ac:dyDescent="0.25">
      <c r="B21" s="5">
        <v>1</v>
      </c>
      <c r="C21" s="60"/>
      <c r="D21" s="66"/>
      <c r="E21" s="178">
        <v>122</v>
      </c>
      <c r="F21" s="3" t="s">
        <v>71</v>
      </c>
      <c r="G21" s="198" t="s">
        <v>83</v>
      </c>
      <c r="H21" s="182">
        <v>23.24</v>
      </c>
      <c r="I21" s="200" t="s">
        <v>15</v>
      </c>
      <c r="J21" s="79"/>
      <c r="K21" s="33"/>
      <c r="L21" s="14"/>
      <c r="M21" s="33"/>
      <c r="N21" s="33"/>
      <c r="O21" s="33"/>
    </row>
    <row r="22" spans="2:15" x14ac:dyDescent="0.25">
      <c r="B22" s="5">
        <v>1</v>
      </c>
      <c r="C22" s="60"/>
      <c r="D22" s="66"/>
      <c r="E22" s="178">
        <v>124</v>
      </c>
      <c r="F22" s="3" t="s">
        <v>72</v>
      </c>
      <c r="G22" s="198" t="s">
        <v>83</v>
      </c>
      <c r="H22" s="182">
        <v>100.55</v>
      </c>
      <c r="I22" s="200" t="s">
        <v>15</v>
      </c>
      <c r="J22" s="79"/>
      <c r="K22" s="33"/>
      <c r="L22" s="14"/>
      <c r="M22" s="33"/>
      <c r="N22" s="33"/>
      <c r="O22" s="33"/>
    </row>
    <row r="23" spans="2:15" x14ac:dyDescent="0.25">
      <c r="B23" s="5">
        <v>1</v>
      </c>
      <c r="C23" s="60"/>
      <c r="D23" s="66"/>
      <c r="E23" s="178">
        <v>125</v>
      </c>
      <c r="F23" s="3" t="s">
        <v>73</v>
      </c>
      <c r="G23" s="198" t="s">
        <v>83</v>
      </c>
      <c r="H23" s="182">
        <v>3.01</v>
      </c>
      <c r="I23" s="200" t="s">
        <v>15</v>
      </c>
      <c r="J23" s="79"/>
      <c r="K23" s="33"/>
      <c r="L23" s="14"/>
      <c r="M23" s="33"/>
      <c r="N23" s="33"/>
      <c r="O23" s="33"/>
    </row>
    <row r="24" spans="2:15" x14ac:dyDescent="0.25">
      <c r="B24" s="5">
        <v>1</v>
      </c>
      <c r="C24" s="60"/>
      <c r="D24" s="66"/>
      <c r="E24" s="178">
        <v>126</v>
      </c>
      <c r="F24" s="3" t="s">
        <v>74</v>
      </c>
      <c r="G24" s="198" t="s">
        <v>83</v>
      </c>
      <c r="H24" s="182">
        <v>9.5500000000000007</v>
      </c>
      <c r="I24" s="200" t="s">
        <v>15</v>
      </c>
      <c r="J24" s="79"/>
      <c r="K24" s="33"/>
      <c r="L24" s="14"/>
      <c r="M24" s="33"/>
      <c r="N24" s="33"/>
      <c r="O24" s="33"/>
    </row>
    <row r="25" spans="2:15" x14ac:dyDescent="0.25">
      <c r="B25" s="5">
        <v>2</v>
      </c>
      <c r="C25" s="60"/>
      <c r="D25" s="66"/>
      <c r="E25" s="178">
        <v>201</v>
      </c>
      <c r="F25" s="130" t="s">
        <v>58</v>
      </c>
      <c r="G25" s="198" t="s">
        <v>83</v>
      </c>
      <c r="H25" s="182">
        <v>23.29</v>
      </c>
      <c r="I25" s="200" t="s">
        <v>15</v>
      </c>
      <c r="J25" s="79"/>
      <c r="K25" s="33"/>
      <c r="L25" s="14"/>
      <c r="M25" s="33"/>
      <c r="N25" s="33"/>
      <c r="O25" s="33"/>
    </row>
    <row r="26" spans="2:15" x14ac:dyDescent="0.25">
      <c r="B26" s="5">
        <v>2</v>
      </c>
      <c r="C26" s="60"/>
      <c r="D26" s="66"/>
      <c r="E26" s="178">
        <v>202</v>
      </c>
      <c r="F26" s="130" t="s">
        <v>58</v>
      </c>
      <c r="G26" s="198" t="s">
        <v>83</v>
      </c>
      <c r="H26" s="182">
        <v>22.53</v>
      </c>
      <c r="I26" s="200" t="s">
        <v>15</v>
      </c>
      <c r="J26" s="79"/>
      <c r="K26" s="33"/>
      <c r="L26" s="14"/>
      <c r="M26" s="33"/>
      <c r="N26" s="33"/>
      <c r="O26" s="33"/>
    </row>
    <row r="27" spans="2:15" x14ac:dyDescent="0.25">
      <c r="B27" s="5">
        <v>2</v>
      </c>
      <c r="C27" s="60"/>
      <c r="D27" s="66"/>
      <c r="E27" s="178">
        <v>203</v>
      </c>
      <c r="F27" s="130" t="s">
        <v>58</v>
      </c>
      <c r="G27" s="198" t="s">
        <v>83</v>
      </c>
      <c r="H27" s="182">
        <v>22.54</v>
      </c>
      <c r="I27" s="200" t="s">
        <v>15</v>
      </c>
      <c r="J27" s="79"/>
      <c r="K27" s="33"/>
      <c r="L27" s="14"/>
      <c r="M27" s="33"/>
      <c r="N27" s="33"/>
      <c r="O27" s="33"/>
    </row>
    <row r="28" spans="2:15" x14ac:dyDescent="0.25">
      <c r="B28" s="5">
        <v>2</v>
      </c>
      <c r="C28" s="60"/>
      <c r="D28" s="66"/>
      <c r="E28" s="178">
        <v>204</v>
      </c>
      <c r="F28" s="130" t="s">
        <v>58</v>
      </c>
      <c r="G28" s="198" t="s">
        <v>83</v>
      </c>
      <c r="H28" s="182">
        <v>23.05</v>
      </c>
      <c r="I28" s="200" t="s">
        <v>15</v>
      </c>
      <c r="J28" s="79"/>
      <c r="K28" s="33"/>
      <c r="L28" s="14"/>
      <c r="M28" s="33"/>
      <c r="N28" s="33"/>
      <c r="O28" s="33"/>
    </row>
    <row r="29" spans="2:15" x14ac:dyDescent="0.25">
      <c r="B29" s="5">
        <v>2</v>
      </c>
      <c r="C29" s="60"/>
      <c r="D29" s="66"/>
      <c r="E29" s="178">
        <v>205</v>
      </c>
      <c r="F29" s="130" t="s">
        <v>58</v>
      </c>
      <c r="G29" s="198" t="s">
        <v>83</v>
      </c>
      <c r="H29" s="182">
        <v>23.57</v>
      </c>
      <c r="I29" s="200" t="s">
        <v>15</v>
      </c>
      <c r="J29" s="79"/>
      <c r="K29" s="33"/>
      <c r="L29" s="14"/>
      <c r="M29" s="33"/>
      <c r="N29" s="33"/>
      <c r="O29" s="33"/>
    </row>
    <row r="30" spans="2:15" x14ac:dyDescent="0.25">
      <c r="B30" s="5">
        <v>2</v>
      </c>
      <c r="C30" s="60"/>
      <c r="D30" s="66"/>
      <c r="E30" s="178">
        <v>206</v>
      </c>
      <c r="F30" s="130" t="s">
        <v>58</v>
      </c>
      <c r="G30" s="198" t="s">
        <v>83</v>
      </c>
      <c r="H30" s="182">
        <v>23.81</v>
      </c>
      <c r="I30" s="200" t="s">
        <v>15</v>
      </c>
      <c r="J30" s="79"/>
      <c r="K30" s="33"/>
      <c r="L30" s="14"/>
      <c r="M30" s="33"/>
      <c r="N30" s="33"/>
      <c r="O30" s="33"/>
    </row>
    <row r="31" spans="2:15" x14ac:dyDescent="0.25">
      <c r="B31" s="5">
        <v>2</v>
      </c>
      <c r="C31" s="60"/>
      <c r="D31" s="66"/>
      <c r="E31" s="178">
        <v>207</v>
      </c>
      <c r="F31" s="130" t="s">
        <v>49</v>
      </c>
      <c r="G31" s="198" t="s">
        <v>83</v>
      </c>
      <c r="H31" s="182">
        <v>14.02</v>
      </c>
      <c r="I31" s="200" t="s">
        <v>15</v>
      </c>
      <c r="J31" s="79"/>
      <c r="K31" s="33"/>
      <c r="L31" s="14"/>
      <c r="M31" s="33"/>
      <c r="N31" s="33"/>
      <c r="O31" s="33"/>
    </row>
    <row r="32" spans="2:15" x14ac:dyDescent="0.25">
      <c r="B32" s="5">
        <v>2</v>
      </c>
      <c r="C32" s="60"/>
      <c r="D32" s="66"/>
      <c r="E32" s="178">
        <v>208</v>
      </c>
      <c r="F32" s="130" t="s">
        <v>58</v>
      </c>
      <c r="G32" s="198" t="s">
        <v>83</v>
      </c>
      <c r="H32" s="182">
        <v>23.81</v>
      </c>
      <c r="I32" s="200" t="s">
        <v>15</v>
      </c>
      <c r="J32" s="79"/>
      <c r="K32" s="33"/>
      <c r="L32" s="14"/>
      <c r="M32" s="33"/>
      <c r="N32" s="33"/>
      <c r="O32" s="33"/>
    </row>
    <row r="33" spans="2:15" x14ac:dyDescent="0.25">
      <c r="B33" s="5">
        <v>2</v>
      </c>
      <c r="C33" s="60"/>
      <c r="D33" s="66"/>
      <c r="E33" s="178">
        <v>209</v>
      </c>
      <c r="F33" s="130" t="s">
        <v>58</v>
      </c>
      <c r="G33" s="198" t="s">
        <v>83</v>
      </c>
      <c r="H33" s="182">
        <v>22.53</v>
      </c>
      <c r="I33" s="200" t="s">
        <v>15</v>
      </c>
      <c r="J33" s="79"/>
      <c r="K33" s="33"/>
      <c r="L33" s="14"/>
      <c r="M33" s="33"/>
      <c r="N33" s="33"/>
      <c r="O33" s="33"/>
    </row>
    <row r="34" spans="2:15" x14ac:dyDescent="0.25">
      <c r="B34" s="5">
        <v>2</v>
      </c>
      <c r="C34" s="60"/>
      <c r="D34" s="66"/>
      <c r="E34" s="178">
        <v>210</v>
      </c>
      <c r="F34" s="130" t="s">
        <v>58</v>
      </c>
      <c r="G34" s="198" t="s">
        <v>83</v>
      </c>
      <c r="H34" s="182">
        <v>23.81</v>
      </c>
      <c r="I34" s="200" t="s">
        <v>15</v>
      </c>
      <c r="J34" s="79"/>
      <c r="K34" s="33"/>
      <c r="L34" s="14"/>
      <c r="M34" s="33"/>
      <c r="N34" s="33"/>
      <c r="O34" s="33"/>
    </row>
    <row r="35" spans="2:15" x14ac:dyDescent="0.25">
      <c r="B35" s="5">
        <v>2</v>
      </c>
      <c r="C35" s="60"/>
      <c r="D35" s="66"/>
      <c r="E35" s="178">
        <v>211</v>
      </c>
      <c r="F35" s="130" t="s">
        <v>58</v>
      </c>
      <c r="G35" s="198" t="s">
        <v>83</v>
      </c>
      <c r="H35" s="182">
        <v>35.630000000000003</v>
      </c>
      <c r="I35" s="200" t="s">
        <v>15</v>
      </c>
      <c r="J35" s="79"/>
      <c r="K35" s="33"/>
      <c r="L35" s="14"/>
      <c r="M35" s="33"/>
      <c r="N35" s="33"/>
      <c r="O35" s="33"/>
    </row>
    <row r="36" spans="2:15" x14ac:dyDescent="0.25">
      <c r="B36" s="5">
        <v>2</v>
      </c>
      <c r="C36" s="60"/>
      <c r="D36" s="66"/>
      <c r="E36" s="178">
        <v>212</v>
      </c>
      <c r="F36" s="130" t="s">
        <v>58</v>
      </c>
      <c r="G36" s="198" t="s">
        <v>83</v>
      </c>
      <c r="H36" s="182">
        <v>35.630000000000003</v>
      </c>
      <c r="I36" s="200" t="s">
        <v>15</v>
      </c>
      <c r="J36" s="79"/>
      <c r="K36" s="33"/>
      <c r="L36" s="14"/>
      <c r="M36" s="33"/>
      <c r="N36" s="33"/>
      <c r="O36" s="33"/>
    </row>
    <row r="37" spans="2:15" x14ac:dyDescent="0.25">
      <c r="B37" s="5">
        <v>2</v>
      </c>
      <c r="C37" s="60"/>
      <c r="D37" s="66"/>
      <c r="E37" s="178">
        <v>213</v>
      </c>
      <c r="F37" s="130" t="s">
        <v>58</v>
      </c>
      <c r="G37" s="198" t="s">
        <v>83</v>
      </c>
      <c r="H37" s="182">
        <v>23.57</v>
      </c>
      <c r="I37" s="200" t="s">
        <v>15</v>
      </c>
      <c r="J37" s="79"/>
      <c r="K37" s="33"/>
      <c r="L37" s="14"/>
      <c r="M37" s="33"/>
      <c r="N37" s="33"/>
      <c r="O37" s="33"/>
    </row>
    <row r="38" spans="2:15" x14ac:dyDescent="0.25">
      <c r="B38" s="5">
        <v>2</v>
      </c>
      <c r="C38" s="60"/>
      <c r="D38" s="66"/>
      <c r="E38" s="178">
        <v>214</v>
      </c>
      <c r="F38" s="130" t="s">
        <v>58</v>
      </c>
      <c r="G38" s="198" t="s">
        <v>83</v>
      </c>
      <c r="H38" s="182">
        <v>23.81</v>
      </c>
      <c r="I38" s="200" t="s">
        <v>15</v>
      </c>
      <c r="J38" s="79"/>
      <c r="K38" s="33"/>
      <c r="L38" s="14"/>
      <c r="M38" s="33"/>
      <c r="N38" s="33"/>
      <c r="O38" s="33"/>
    </row>
    <row r="39" spans="2:15" x14ac:dyDescent="0.25">
      <c r="B39" s="5">
        <v>2</v>
      </c>
      <c r="C39" s="60"/>
      <c r="D39" s="66"/>
      <c r="E39" s="178">
        <v>215</v>
      </c>
      <c r="F39" s="130" t="s">
        <v>49</v>
      </c>
      <c r="G39" s="198" t="s">
        <v>83</v>
      </c>
      <c r="H39" s="182">
        <v>14.02</v>
      </c>
      <c r="I39" s="200" t="s">
        <v>15</v>
      </c>
      <c r="J39" s="79"/>
      <c r="K39" s="33"/>
      <c r="L39" s="14"/>
      <c r="M39" s="33"/>
      <c r="N39" s="33"/>
      <c r="O39" s="33"/>
    </row>
    <row r="40" spans="2:15" x14ac:dyDescent="0.25">
      <c r="B40" s="5">
        <v>2</v>
      </c>
      <c r="C40" s="60"/>
      <c r="D40" s="66"/>
      <c r="E40" s="178">
        <v>216</v>
      </c>
      <c r="F40" s="130" t="s">
        <v>61</v>
      </c>
      <c r="G40" s="198" t="s">
        <v>83</v>
      </c>
      <c r="H40" s="182">
        <v>11.56</v>
      </c>
      <c r="I40" s="200" t="s">
        <v>15</v>
      </c>
      <c r="J40" s="79"/>
      <c r="K40" s="33"/>
      <c r="L40" s="14"/>
      <c r="M40" s="33"/>
      <c r="N40" s="33"/>
      <c r="O40" s="33"/>
    </row>
    <row r="41" spans="2:15" x14ac:dyDescent="0.25">
      <c r="B41" s="5">
        <v>2</v>
      </c>
      <c r="C41" s="60"/>
      <c r="D41" s="66"/>
      <c r="E41" s="178">
        <v>218</v>
      </c>
      <c r="F41" s="130" t="s">
        <v>67</v>
      </c>
      <c r="G41" s="198" t="s">
        <v>83</v>
      </c>
      <c r="H41" s="182">
        <v>5.64</v>
      </c>
      <c r="I41" s="200" t="s">
        <v>15</v>
      </c>
      <c r="J41" s="79"/>
      <c r="K41" s="33"/>
      <c r="L41" s="14"/>
      <c r="M41" s="33"/>
      <c r="N41" s="33"/>
      <c r="O41" s="33"/>
    </row>
    <row r="42" spans="2:15" x14ac:dyDescent="0.25">
      <c r="B42" s="5">
        <v>2</v>
      </c>
      <c r="C42" s="60"/>
      <c r="D42" s="66"/>
      <c r="E42" s="178">
        <v>219</v>
      </c>
      <c r="F42" s="130" t="s">
        <v>68</v>
      </c>
      <c r="G42" s="198" t="s">
        <v>83</v>
      </c>
      <c r="H42" s="182">
        <v>6</v>
      </c>
      <c r="I42" s="200" t="s">
        <v>15</v>
      </c>
      <c r="J42" s="79"/>
      <c r="K42" s="33"/>
      <c r="L42" s="14"/>
      <c r="M42" s="33"/>
      <c r="N42" s="33"/>
      <c r="O42" s="33"/>
    </row>
    <row r="43" spans="2:15" x14ac:dyDescent="0.25">
      <c r="B43" s="5">
        <v>2</v>
      </c>
      <c r="C43" s="60"/>
      <c r="D43" s="66"/>
      <c r="E43" s="178">
        <v>220</v>
      </c>
      <c r="F43" s="130" t="s">
        <v>75</v>
      </c>
      <c r="G43" s="198" t="s">
        <v>83</v>
      </c>
      <c r="H43" s="182">
        <v>3.75</v>
      </c>
      <c r="I43" s="200" t="s">
        <v>15</v>
      </c>
      <c r="J43" s="79"/>
      <c r="K43" s="33"/>
      <c r="L43" s="14"/>
      <c r="M43" s="33"/>
      <c r="N43" s="33"/>
      <c r="O43" s="33"/>
    </row>
    <row r="44" spans="2:15" x14ac:dyDescent="0.25">
      <c r="B44" s="5">
        <v>2</v>
      </c>
      <c r="C44" s="60"/>
      <c r="D44" s="66"/>
      <c r="E44" s="178">
        <v>221</v>
      </c>
      <c r="F44" s="130" t="s">
        <v>76</v>
      </c>
      <c r="G44" s="198" t="s">
        <v>83</v>
      </c>
      <c r="H44" s="182">
        <v>3.29</v>
      </c>
      <c r="I44" s="200" t="s">
        <v>15</v>
      </c>
      <c r="J44" s="79"/>
      <c r="K44" s="33"/>
      <c r="L44" s="14"/>
      <c r="M44" s="33"/>
      <c r="N44" s="33"/>
      <c r="O44" s="33"/>
    </row>
    <row r="45" spans="2:15" x14ac:dyDescent="0.25">
      <c r="B45" s="5">
        <v>2</v>
      </c>
      <c r="C45" s="60"/>
      <c r="D45" s="66"/>
      <c r="E45" s="178">
        <v>223</v>
      </c>
      <c r="F45" s="130" t="s">
        <v>72</v>
      </c>
      <c r="G45" s="198" t="s">
        <v>83</v>
      </c>
      <c r="H45" s="182">
        <v>83.98</v>
      </c>
      <c r="I45" s="200" t="s">
        <v>15</v>
      </c>
      <c r="J45" s="79"/>
      <c r="K45" s="33"/>
      <c r="L45" s="14"/>
      <c r="M45" s="33"/>
      <c r="N45" s="33"/>
      <c r="O45" s="33"/>
    </row>
    <row r="46" spans="2:15" x14ac:dyDescent="0.25">
      <c r="B46" s="5">
        <v>2</v>
      </c>
      <c r="C46" s="60"/>
      <c r="D46" s="66"/>
      <c r="E46" s="178">
        <v>225</v>
      </c>
      <c r="F46" s="130" t="s">
        <v>74</v>
      </c>
      <c r="G46" s="198" t="s">
        <v>83</v>
      </c>
      <c r="H46" s="182">
        <v>9.5500000000000007</v>
      </c>
      <c r="I46" s="200" t="s">
        <v>15</v>
      </c>
      <c r="J46" s="79"/>
      <c r="K46" s="33"/>
      <c r="L46" s="14"/>
      <c r="M46" s="33"/>
      <c r="N46" s="33"/>
      <c r="O46" s="33"/>
    </row>
    <row r="47" spans="2:15" x14ac:dyDescent="0.25">
      <c r="B47" s="5">
        <v>3</v>
      </c>
      <c r="C47" s="60"/>
      <c r="D47" s="66"/>
      <c r="E47" s="178">
        <v>307</v>
      </c>
      <c r="F47" s="130" t="s">
        <v>49</v>
      </c>
      <c r="G47" s="198" t="s">
        <v>83</v>
      </c>
      <c r="H47" s="182">
        <v>14.02</v>
      </c>
      <c r="I47" s="200" t="s">
        <v>15</v>
      </c>
      <c r="J47" s="79"/>
      <c r="K47" s="33"/>
      <c r="L47" s="14"/>
      <c r="M47" s="33"/>
      <c r="N47" s="33"/>
      <c r="O47" s="33"/>
    </row>
    <row r="48" spans="2:15" x14ac:dyDescent="0.25">
      <c r="B48" s="5">
        <v>3</v>
      </c>
      <c r="C48" s="60"/>
      <c r="D48" s="66"/>
      <c r="E48" s="178">
        <v>315</v>
      </c>
      <c r="F48" s="130" t="s">
        <v>49</v>
      </c>
      <c r="G48" s="198" t="s">
        <v>83</v>
      </c>
      <c r="H48" s="182">
        <v>14.02</v>
      </c>
      <c r="I48" s="200" t="s">
        <v>15</v>
      </c>
      <c r="J48" s="79"/>
      <c r="K48" s="33"/>
      <c r="L48" s="14"/>
      <c r="M48" s="33"/>
      <c r="N48" s="33"/>
      <c r="O48" s="33"/>
    </row>
    <row r="49" spans="2:15" x14ac:dyDescent="0.25">
      <c r="B49" s="5">
        <v>3</v>
      </c>
      <c r="C49" s="60"/>
      <c r="D49" s="66"/>
      <c r="E49" s="178">
        <v>316</v>
      </c>
      <c r="F49" s="130" t="s">
        <v>61</v>
      </c>
      <c r="G49" s="198" t="s">
        <v>83</v>
      </c>
      <c r="H49" s="182">
        <v>11.56</v>
      </c>
      <c r="I49" s="200" t="s">
        <v>15</v>
      </c>
      <c r="J49" s="79"/>
      <c r="K49" s="33"/>
      <c r="L49" s="14"/>
      <c r="M49" s="33"/>
      <c r="N49" s="33"/>
      <c r="O49" s="33"/>
    </row>
    <row r="50" spans="2:15" x14ac:dyDescent="0.25">
      <c r="B50" s="5">
        <v>3</v>
      </c>
      <c r="C50" s="60"/>
      <c r="D50" s="66"/>
      <c r="E50" s="178">
        <v>317</v>
      </c>
      <c r="F50" s="130" t="s">
        <v>76</v>
      </c>
      <c r="G50" s="198" t="s">
        <v>83</v>
      </c>
      <c r="H50" s="182">
        <v>5.89</v>
      </c>
      <c r="I50" s="200" t="s">
        <v>15</v>
      </c>
      <c r="J50" s="79"/>
      <c r="K50" s="33"/>
      <c r="L50" s="14"/>
      <c r="M50" s="33"/>
      <c r="N50" s="33"/>
      <c r="O50" s="33"/>
    </row>
    <row r="51" spans="2:15" x14ac:dyDescent="0.25">
      <c r="B51" s="5">
        <v>3</v>
      </c>
      <c r="C51" s="60"/>
      <c r="D51" s="66"/>
      <c r="E51" s="178">
        <v>318</v>
      </c>
      <c r="F51" s="3" t="s">
        <v>77</v>
      </c>
      <c r="G51" s="198" t="s">
        <v>83</v>
      </c>
      <c r="H51" s="182">
        <v>3.87</v>
      </c>
      <c r="I51" s="200" t="s">
        <v>15</v>
      </c>
      <c r="J51" s="79"/>
      <c r="K51" s="33"/>
      <c r="L51" s="14"/>
      <c r="M51" s="33"/>
      <c r="N51" s="33"/>
      <c r="O51" s="33"/>
    </row>
    <row r="52" spans="2:15" x14ac:dyDescent="0.25">
      <c r="B52" s="5">
        <v>3</v>
      </c>
      <c r="C52" s="60"/>
      <c r="D52" s="66"/>
      <c r="E52" s="178">
        <v>319</v>
      </c>
      <c r="F52" s="130" t="s">
        <v>75</v>
      </c>
      <c r="G52" s="198" t="s">
        <v>83</v>
      </c>
      <c r="H52" s="182">
        <v>3.63</v>
      </c>
      <c r="I52" s="200" t="s">
        <v>15</v>
      </c>
      <c r="J52" s="79"/>
      <c r="K52" s="33"/>
      <c r="L52" s="14"/>
      <c r="M52" s="33"/>
      <c r="N52" s="33"/>
      <c r="O52" s="33"/>
    </row>
    <row r="53" spans="2:15" x14ac:dyDescent="0.25">
      <c r="B53" s="5">
        <v>3</v>
      </c>
      <c r="C53" s="60"/>
      <c r="D53" s="66"/>
      <c r="E53" s="178">
        <v>320</v>
      </c>
      <c r="F53" s="3" t="s">
        <v>68</v>
      </c>
      <c r="G53" s="198" t="s">
        <v>83</v>
      </c>
      <c r="H53" s="182">
        <v>2.83</v>
      </c>
      <c r="I53" s="200" t="s">
        <v>15</v>
      </c>
      <c r="J53" s="79"/>
      <c r="K53" s="33"/>
      <c r="L53" s="14"/>
      <c r="M53" s="33"/>
      <c r="N53" s="33"/>
      <c r="O53" s="33"/>
    </row>
    <row r="54" spans="2:15" x14ac:dyDescent="0.25">
      <c r="B54" s="5">
        <v>3</v>
      </c>
      <c r="C54" s="60"/>
      <c r="D54" s="66"/>
      <c r="E54" s="178">
        <v>321</v>
      </c>
      <c r="F54" s="3" t="s">
        <v>68</v>
      </c>
      <c r="G54" s="198" t="s">
        <v>83</v>
      </c>
      <c r="H54" s="182">
        <v>1.53</v>
      </c>
      <c r="I54" s="200" t="s">
        <v>15</v>
      </c>
      <c r="J54" s="79"/>
      <c r="K54" s="33"/>
      <c r="L54" s="14"/>
      <c r="M54" s="33"/>
      <c r="N54" s="33"/>
      <c r="O54" s="33"/>
    </row>
    <row r="55" spans="2:15" x14ac:dyDescent="0.25">
      <c r="B55" s="5">
        <v>3</v>
      </c>
      <c r="C55" s="60"/>
      <c r="D55" s="66"/>
      <c r="E55" s="178">
        <v>322</v>
      </c>
      <c r="F55" s="3" t="s">
        <v>78</v>
      </c>
      <c r="G55" s="198" t="s">
        <v>83</v>
      </c>
      <c r="H55" s="182">
        <v>1.53</v>
      </c>
      <c r="I55" s="200" t="s">
        <v>15</v>
      </c>
      <c r="J55" s="79"/>
      <c r="K55" s="33"/>
      <c r="L55" s="14"/>
      <c r="M55" s="33"/>
      <c r="N55" s="33"/>
      <c r="O55" s="33"/>
    </row>
    <row r="56" spans="2:15" x14ac:dyDescent="0.25">
      <c r="B56" s="5">
        <v>3</v>
      </c>
      <c r="C56" s="60"/>
      <c r="D56" s="66"/>
      <c r="E56" s="178">
        <v>323</v>
      </c>
      <c r="F56" s="3" t="s">
        <v>67</v>
      </c>
      <c r="G56" s="198" t="s">
        <v>83</v>
      </c>
      <c r="H56" s="182">
        <v>6.08</v>
      </c>
      <c r="I56" s="200" t="s">
        <v>15</v>
      </c>
      <c r="J56" s="79"/>
      <c r="K56" s="33"/>
      <c r="L56" s="14"/>
      <c r="M56" s="33"/>
      <c r="N56" s="33"/>
      <c r="O56" s="33"/>
    </row>
    <row r="57" spans="2:15" x14ac:dyDescent="0.25">
      <c r="B57" s="5">
        <v>3</v>
      </c>
      <c r="C57" s="60"/>
      <c r="D57" s="66"/>
      <c r="E57" s="178">
        <v>325</v>
      </c>
      <c r="F57" s="3" t="s">
        <v>79</v>
      </c>
      <c r="G57" s="198" t="s">
        <v>83</v>
      </c>
      <c r="H57" s="182">
        <v>3.87</v>
      </c>
      <c r="I57" s="200" t="s">
        <v>15</v>
      </c>
      <c r="J57" s="79"/>
      <c r="K57" s="33"/>
      <c r="L57" s="14"/>
      <c r="M57" s="33"/>
      <c r="N57" s="33"/>
      <c r="O57" s="33"/>
    </row>
    <row r="58" spans="2:15" x14ac:dyDescent="0.25">
      <c r="B58" s="5">
        <v>3</v>
      </c>
      <c r="C58" s="60"/>
      <c r="D58" s="66"/>
      <c r="E58" s="178">
        <v>326</v>
      </c>
      <c r="F58" s="3" t="s">
        <v>72</v>
      </c>
      <c r="G58" s="198" t="s">
        <v>83</v>
      </c>
      <c r="H58" s="182">
        <v>83.98</v>
      </c>
      <c r="I58" s="200" t="s">
        <v>15</v>
      </c>
      <c r="J58" s="79"/>
      <c r="K58" s="33"/>
      <c r="L58" s="14"/>
      <c r="M58" s="33"/>
      <c r="N58" s="33"/>
      <c r="O58" s="33"/>
    </row>
    <row r="59" spans="2:15" x14ac:dyDescent="0.25">
      <c r="B59" s="5">
        <v>3</v>
      </c>
      <c r="C59" s="60"/>
      <c r="D59" s="66"/>
      <c r="E59" s="178">
        <v>328</v>
      </c>
      <c r="F59" s="3" t="s">
        <v>74</v>
      </c>
      <c r="G59" s="198" t="s">
        <v>83</v>
      </c>
      <c r="H59" s="182">
        <v>9.5500000000000007</v>
      </c>
      <c r="I59" s="200" t="s">
        <v>15</v>
      </c>
      <c r="J59" s="79"/>
      <c r="K59" s="33"/>
      <c r="L59" s="14"/>
      <c r="M59" s="33"/>
      <c r="N59" s="33"/>
      <c r="O59" s="33"/>
    </row>
    <row r="60" spans="2:15" ht="15.75" thickBot="1" x14ac:dyDescent="0.3">
      <c r="B60" s="173"/>
      <c r="C60" s="174"/>
      <c r="D60" s="175"/>
      <c r="E60" s="176"/>
      <c r="F60" s="177"/>
      <c r="G60" s="186"/>
      <c r="H60" s="131"/>
      <c r="I60" s="201" t="s">
        <v>15</v>
      </c>
      <c r="J60" s="80"/>
      <c r="K60" s="122"/>
      <c r="L60" s="23"/>
      <c r="M60" s="122"/>
      <c r="N60" s="122"/>
      <c r="O60" s="122"/>
    </row>
    <row r="61" spans="2:15" ht="16.5" thickBot="1" x14ac:dyDescent="0.3">
      <c r="B61" s="54" t="s">
        <v>7</v>
      </c>
      <c r="C61" s="63"/>
      <c r="D61" s="68"/>
      <c r="E61" s="55"/>
      <c r="F61" s="56"/>
      <c r="G61" s="57"/>
      <c r="H61" s="123">
        <f>SUM(H8:H60)</f>
        <v>957.86999999999978</v>
      </c>
      <c r="I61" s="58"/>
      <c r="J61" s="58"/>
      <c r="K61" s="124">
        <f>SUM(K8:K60)</f>
        <v>0</v>
      </c>
      <c r="L61" s="124">
        <f>SUM(L8:L60)</f>
        <v>0</v>
      </c>
      <c r="M61" s="124">
        <f>SUM(M8:M60)</f>
        <v>0</v>
      </c>
      <c r="N61" s="124">
        <f>SUM(N8:N60)</f>
        <v>0</v>
      </c>
      <c r="O61" s="124">
        <f>SUM(O8:O60)</f>
        <v>0</v>
      </c>
    </row>
    <row r="62" spans="2:15" ht="15.75" thickBot="1" x14ac:dyDescent="0.3">
      <c r="D62"/>
      <c r="H62"/>
      <c r="K62" s="120" t="s">
        <v>32</v>
      </c>
      <c r="L62" s="125"/>
      <c r="M62" s="125"/>
      <c r="N62" s="125">
        <f>SUM(N8:N60)</f>
        <v>0</v>
      </c>
      <c r="O62" s="121">
        <f>SUM(O8:O60)</f>
        <v>0</v>
      </c>
    </row>
    <row r="63" spans="2:15" ht="16.5" thickBot="1" x14ac:dyDescent="0.3">
      <c r="B63" s="11"/>
      <c r="C63" s="11"/>
      <c r="D63" s="11"/>
      <c r="E63" s="73"/>
      <c r="F63" s="18"/>
      <c r="G63" s="11"/>
      <c r="H63" s="11"/>
      <c r="I63" s="18"/>
      <c r="J63" s="26"/>
      <c r="K63" s="11"/>
      <c r="L63" s="11"/>
      <c r="M63" s="11"/>
      <c r="N63" s="11"/>
      <c r="O63" s="11"/>
    </row>
    <row r="64" spans="2:15" ht="16.5" thickBot="1" x14ac:dyDescent="0.3">
      <c r="B64" s="235" t="s">
        <v>18</v>
      </c>
      <c r="C64" s="236"/>
      <c r="D64" s="236"/>
      <c r="E64" s="237"/>
      <c r="F64" s="28"/>
      <c r="G64" s="13"/>
      <c r="H64" s="17"/>
      <c r="I64" s="81"/>
      <c r="J64" s="22"/>
      <c r="K64" s="13"/>
      <c r="L64" s="17"/>
      <c r="M64" s="13"/>
      <c r="N64" s="17"/>
      <c r="O64" s="17"/>
    </row>
    <row r="65" spans="2:15" ht="3.75" customHeight="1" thickBot="1" x14ac:dyDescent="0.3">
      <c r="B65" s="74"/>
      <c r="C65" s="52"/>
      <c r="D65" s="69"/>
      <c r="E65" s="52"/>
      <c r="F65" s="53"/>
      <c r="G65" s="53"/>
      <c r="H65" s="53"/>
      <c r="I65" s="53"/>
      <c r="J65" s="135"/>
      <c r="K65" s="53"/>
      <c r="L65" s="53"/>
      <c r="M65" s="53"/>
      <c r="N65" s="53"/>
      <c r="O65" s="34"/>
    </row>
    <row r="66" spans="2:15" x14ac:dyDescent="0.25">
      <c r="B66" s="4">
        <v>1</v>
      </c>
      <c r="C66" s="133"/>
      <c r="D66" s="171"/>
      <c r="E66" s="190">
        <v>114</v>
      </c>
      <c r="F66" s="133" t="s">
        <v>57</v>
      </c>
      <c r="G66" s="191" t="s">
        <v>83</v>
      </c>
      <c r="H66" s="180">
        <v>23.55</v>
      </c>
      <c r="I66" s="199" t="s">
        <v>28</v>
      </c>
      <c r="J66" s="78"/>
      <c r="K66" s="183"/>
      <c r="L66" s="184"/>
      <c r="M66" s="183"/>
      <c r="N66" s="183"/>
      <c r="O66" s="183"/>
    </row>
    <row r="67" spans="2:15" x14ac:dyDescent="0.25">
      <c r="B67" s="5">
        <v>3</v>
      </c>
      <c r="C67" s="61"/>
      <c r="D67" s="66"/>
      <c r="E67" s="178">
        <v>302</v>
      </c>
      <c r="F67" s="130" t="s">
        <v>58</v>
      </c>
      <c r="G67" s="198" t="s">
        <v>83</v>
      </c>
      <c r="H67" s="182">
        <v>22.53</v>
      </c>
      <c r="I67" s="202" t="s">
        <v>28</v>
      </c>
      <c r="J67" s="136"/>
      <c r="K67" s="32"/>
      <c r="L67" s="14"/>
      <c r="M67" s="32"/>
      <c r="N67" s="32"/>
      <c r="O67" s="32"/>
    </row>
    <row r="68" spans="2:15" x14ac:dyDescent="0.25">
      <c r="B68" s="5">
        <v>3</v>
      </c>
      <c r="C68" s="61"/>
      <c r="D68" s="66"/>
      <c r="E68" s="178">
        <v>303</v>
      </c>
      <c r="F68" s="130" t="s">
        <v>58</v>
      </c>
      <c r="G68" s="198" t="s">
        <v>83</v>
      </c>
      <c r="H68" s="182">
        <v>22.53</v>
      </c>
      <c r="I68" s="202" t="s">
        <v>28</v>
      </c>
      <c r="J68" s="136"/>
      <c r="K68" s="32"/>
      <c r="L68" s="14"/>
      <c r="M68" s="32"/>
      <c r="N68" s="32"/>
      <c r="O68" s="32"/>
    </row>
    <row r="69" spans="2:15" x14ac:dyDescent="0.25">
      <c r="B69" s="5">
        <v>3</v>
      </c>
      <c r="C69" s="61"/>
      <c r="D69" s="66"/>
      <c r="E69" s="178">
        <v>304</v>
      </c>
      <c r="F69" s="130" t="s">
        <v>58</v>
      </c>
      <c r="G69" s="198" t="s">
        <v>83</v>
      </c>
      <c r="H69" s="182">
        <v>22.79</v>
      </c>
      <c r="I69" s="202" t="s">
        <v>28</v>
      </c>
      <c r="J69" s="136"/>
      <c r="K69" s="32"/>
      <c r="L69" s="14"/>
      <c r="M69" s="32"/>
      <c r="N69" s="32"/>
      <c r="O69" s="32"/>
    </row>
    <row r="70" spans="2:15" x14ac:dyDescent="0.25">
      <c r="B70" s="5">
        <v>3</v>
      </c>
      <c r="C70" s="61"/>
      <c r="D70" s="66"/>
      <c r="E70" s="178">
        <v>305</v>
      </c>
      <c r="F70" s="130" t="s">
        <v>58</v>
      </c>
      <c r="G70" s="198" t="s">
        <v>83</v>
      </c>
      <c r="H70" s="182">
        <v>23.34</v>
      </c>
      <c r="I70" s="202" t="s">
        <v>28</v>
      </c>
      <c r="J70" s="136"/>
      <c r="K70" s="32"/>
      <c r="L70" s="14"/>
      <c r="M70" s="32"/>
      <c r="N70" s="32"/>
      <c r="O70" s="32"/>
    </row>
    <row r="71" spans="2:15" x14ac:dyDescent="0.25">
      <c r="B71" s="5">
        <v>3</v>
      </c>
      <c r="C71" s="61"/>
      <c r="D71" s="66"/>
      <c r="E71" s="178">
        <v>306</v>
      </c>
      <c r="F71" s="130" t="s">
        <v>58</v>
      </c>
      <c r="G71" s="198" t="s">
        <v>83</v>
      </c>
      <c r="H71" s="182">
        <v>23.81</v>
      </c>
      <c r="I71" s="202" t="s">
        <v>28</v>
      </c>
      <c r="J71" s="136"/>
      <c r="K71" s="32"/>
      <c r="L71" s="14"/>
      <c r="M71" s="32"/>
      <c r="N71" s="32"/>
      <c r="O71" s="32"/>
    </row>
    <row r="72" spans="2:15" x14ac:dyDescent="0.25">
      <c r="B72" s="5">
        <v>3</v>
      </c>
      <c r="C72" s="61"/>
      <c r="D72" s="66"/>
      <c r="E72" s="178">
        <v>308</v>
      </c>
      <c r="F72" s="130" t="s">
        <v>59</v>
      </c>
      <c r="G72" s="198" t="s">
        <v>83</v>
      </c>
      <c r="H72" s="182">
        <v>46.88</v>
      </c>
      <c r="I72" s="202" t="s">
        <v>28</v>
      </c>
      <c r="J72" s="136"/>
      <c r="K72" s="32"/>
      <c r="L72" s="14"/>
      <c r="M72" s="32"/>
      <c r="N72" s="32"/>
      <c r="O72" s="32"/>
    </row>
    <row r="73" spans="2:15" x14ac:dyDescent="0.25">
      <c r="B73" s="5">
        <v>3</v>
      </c>
      <c r="C73" s="61"/>
      <c r="D73" s="66"/>
      <c r="E73" s="178">
        <v>309</v>
      </c>
      <c r="F73" s="130" t="s">
        <v>60</v>
      </c>
      <c r="G73" s="198" t="s">
        <v>83</v>
      </c>
      <c r="H73" s="182">
        <v>23.61</v>
      </c>
      <c r="I73" s="202" t="s">
        <v>28</v>
      </c>
      <c r="J73" s="136"/>
      <c r="K73" s="32"/>
      <c r="L73" s="14"/>
      <c r="M73" s="32"/>
      <c r="N73" s="32"/>
      <c r="O73" s="32"/>
    </row>
    <row r="74" spans="2:15" x14ac:dyDescent="0.25">
      <c r="B74" s="5">
        <v>3</v>
      </c>
      <c r="C74" s="61"/>
      <c r="D74" s="66"/>
      <c r="E74" s="178">
        <v>310</v>
      </c>
      <c r="F74" s="130" t="s">
        <v>61</v>
      </c>
      <c r="G74" s="198" t="s">
        <v>83</v>
      </c>
      <c r="H74" s="182">
        <v>11.32</v>
      </c>
      <c r="I74" s="202" t="s">
        <v>28</v>
      </c>
      <c r="J74" s="136"/>
      <c r="K74" s="32"/>
      <c r="L74" s="14"/>
      <c r="M74" s="32"/>
      <c r="N74" s="32"/>
      <c r="O74" s="32"/>
    </row>
    <row r="75" spans="2:15" x14ac:dyDescent="0.25">
      <c r="B75" s="5">
        <v>3</v>
      </c>
      <c r="C75" s="61"/>
      <c r="D75" s="66"/>
      <c r="E75" s="178">
        <v>314</v>
      </c>
      <c r="F75" s="130" t="s">
        <v>62</v>
      </c>
      <c r="G75" s="198" t="s">
        <v>83</v>
      </c>
      <c r="H75" s="182">
        <v>21.55</v>
      </c>
      <c r="I75" s="202" t="s">
        <v>28</v>
      </c>
      <c r="J75" s="136"/>
      <c r="K75" s="32"/>
      <c r="L75" s="14"/>
      <c r="M75" s="32"/>
      <c r="N75" s="32"/>
      <c r="O75" s="32"/>
    </row>
    <row r="76" spans="2:15" ht="16.5" thickBot="1" x14ac:dyDescent="0.3">
      <c r="B76" s="173"/>
      <c r="C76" s="185"/>
      <c r="D76" s="175"/>
      <c r="E76" s="176"/>
      <c r="F76" s="177"/>
      <c r="G76" s="186"/>
      <c r="H76" s="131"/>
      <c r="I76" s="203" t="s">
        <v>28</v>
      </c>
      <c r="J76" s="187"/>
      <c r="K76" s="188"/>
      <c r="L76" s="189"/>
      <c r="M76" s="188"/>
      <c r="N76" s="188"/>
      <c r="O76" s="188"/>
    </row>
    <row r="77" spans="2:15" ht="16.5" thickBot="1" x14ac:dyDescent="0.3">
      <c r="B77" s="27" t="s">
        <v>16</v>
      </c>
      <c r="C77" s="86"/>
      <c r="D77" s="87"/>
      <c r="E77" s="88"/>
      <c r="F77" s="89"/>
      <c r="G77" s="88"/>
      <c r="H77" s="90">
        <f>SUM(H66:H76)</f>
        <v>241.91000000000003</v>
      </c>
      <c r="I77" s="91"/>
      <c r="J77" s="91"/>
      <c r="K77" s="118">
        <f>SUM(K66:K76)</f>
        <v>0</v>
      </c>
      <c r="L77" s="118">
        <f>SUM(L66:L76)</f>
        <v>0</v>
      </c>
      <c r="M77" s="118">
        <f>SUM(M66:M76)</f>
        <v>0</v>
      </c>
      <c r="N77" s="118">
        <f>SUM(N66:N76)</f>
        <v>0</v>
      </c>
      <c r="O77" s="119">
        <f>SUM(O66:O76)</f>
        <v>0</v>
      </c>
    </row>
    <row r="78" spans="2:15" ht="15.75" thickBot="1" x14ac:dyDescent="0.3">
      <c r="D78"/>
      <c r="H78"/>
      <c r="K78" s="120" t="s">
        <v>32</v>
      </c>
      <c r="L78" s="125"/>
      <c r="M78" s="125"/>
      <c r="N78" s="125">
        <f>SUM(N66:N76)</f>
        <v>0</v>
      </c>
      <c r="O78" s="121">
        <f>SUM(O66:O76)</f>
        <v>0</v>
      </c>
    </row>
    <row r="79" spans="2:15" ht="16.5" thickBot="1" x14ac:dyDescent="0.3">
      <c r="B79" s="11"/>
      <c r="C79" s="11"/>
      <c r="D79" s="11"/>
      <c r="E79" s="73"/>
      <c r="F79" s="18"/>
      <c r="G79" s="11"/>
      <c r="H79" s="11"/>
      <c r="I79" s="18"/>
      <c r="J79" s="26"/>
      <c r="K79" s="11"/>
      <c r="L79" s="11"/>
      <c r="M79" s="11"/>
      <c r="N79" s="11"/>
      <c r="O79" s="11"/>
    </row>
    <row r="80" spans="2:15" ht="16.5" thickBot="1" x14ac:dyDescent="0.3">
      <c r="B80" s="238" t="s">
        <v>20</v>
      </c>
      <c r="C80" s="239"/>
      <c r="D80" s="239"/>
      <c r="E80" s="240"/>
      <c r="F80" s="9"/>
      <c r="G80" s="9"/>
      <c r="H80" s="10"/>
      <c r="I80" s="22"/>
      <c r="J80" s="81"/>
      <c r="K80" s="13"/>
      <c r="L80" s="13"/>
      <c r="M80" s="13"/>
      <c r="N80" s="13"/>
      <c r="O80" s="13"/>
    </row>
    <row r="81" spans="2:15" ht="3.75" customHeight="1" thickBot="1" x14ac:dyDescent="0.3">
      <c r="B81" s="74"/>
      <c r="C81" s="52"/>
      <c r="D81" s="69"/>
      <c r="E81" s="52"/>
      <c r="F81" s="53"/>
      <c r="G81" s="53"/>
      <c r="H81" s="53"/>
      <c r="I81" s="53"/>
      <c r="J81" s="135"/>
      <c r="K81" s="53"/>
      <c r="L81" s="53"/>
      <c r="M81" s="53"/>
      <c r="N81" s="53"/>
      <c r="O81" s="34"/>
    </row>
    <row r="82" spans="2:15" ht="15.75" x14ac:dyDescent="0.25">
      <c r="B82" s="7">
        <v>1</v>
      </c>
      <c r="C82" s="3"/>
      <c r="D82" s="70"/>
      <c r="E82" s="181">
        <v>110</v>
      </c>
      <c r="F82" s="8" t="s">
        <v>56</v>
      </c>
      <c r="G82" s="191" t="s">
        <v>83</v>
      </c>
      <c r="H82" s="180">
        <v>5.59</v>
      </c>
      <c r="I82" s="204" t="s">
        <v>29</v>
      </c>
      <c r="J82" s="136"/>
      <c r="K82" s="32"/>
      <c r="L82" s="14"/>
      <c r="M82" s="32"/>
      <c r="N82" s="32"/>
      <c r="O82" s="32"/>
    </row>
    <row r="83" spans="2:15" ht="15.75" x14ac:dyDescent="0.25">
      <c r="B83" s="7">
        <v>2</v>
      </c>
      <c r="C83" s="3"/>
      <c r="D83" s="70"/>
      <c r="E83" s="178">
        <v>217</v>
      </c>
      <c r="F83" s="130" t="s">
        <v>56</v>
      </c>
      <c r="G83" s="198" t="s">
        <v>83</v>
      </c>
      <c r="H83" s="182">
        <v>8.68</v>
      </c>
      <c r="I83" s="50" t="s">
        <v>29</v>
      </c>
      <c r="J83" s="136"/>
      <c r="K83" s="32"/>
      <c r="L83" s="14"/>
      <c r="M83" s="32"/>
      <c r="N83" s="32"/>
      <c r="O83" s="32"/>
    </row>
    <row r="84" spans="2:15" ht="15.75" x14ac:dyDescent="0.25">
      <c r="B84" s="7">
        <v>3</v>
      </c>
      <c r="C84" s="62"/>
      <c r="D84" s="112"/>
      <c r="E84" s="178">
        <v>301</v>
      </c>
      <c r="F84" s="130" t="s">
        <v>56</v>
      </c>
      <c r="G84" s="198" t="s">
        <v>83</v>
      </c>
      <c r="H84" s="182">
        <v>23.29</v>
      </c>
      <c r="I84" s="50" t="s">
        <v>29</v>
      </c>
      <c r="J84" s="136"/>
      <c r="K84" s="32"/>
      <c r="L84" s="14"/>
      <c r="M84" s="32"/>
      <c r="N84" s="32"/>
      <c r="O84" s="32"/>
    </row>
    <row r="85" spans="2:15" ht="15.75" x14ac:dyDescent="0.25">
      <c r="B85" s="7"/>
      <c r="C85" s="62"/>
      <c r="D85" s="112"/>
      <c r="E85" s="178">
        <v>127</v>
      </c>
      <c r="F85" s="130" t="s">
        <v>89</v>
      </c>
      <c r="G85" s="198" t="s">
        <v>90</v>
      </c>
      <c r="H85" s="182">
        <v>38.979999999999997</v>
      </c>
      <c r="I85" s="50" t="s">
        <v>29</v>
      </c>
      <c r="J85" s="136"/>
      <c r="K85" s="32"/>
      <c r="L85" s="14"/>
      <c r="M85" s="32"/>
      <c r="N85" s="32"/>
      <c r="O85" s="32"/>
    </row>
    <row r="86" spans="2:15" ht="15.75" x14ac:dyDescent="0.25">
      <c r="B86" s="7"/>
      <c r="C86" s="62"/>
      <c r="D86" s="112"/>
      <c r="E86" s="178">
        <v>128</v>
      </c>
      <c r="F86" s="130" t="s">
        <v>91</v>
      </c>
      <c r="G86" s="198" t="s">
        <v>90</v>
      </c>
      <c r="H86" s="182">
        <v>38.450000000000003</v>
      </c>
      <c r="I86" s="50" t="s">
        <v>29</v>
      </c>
      <c r="J86" s="136"/>
      <c r="K86" s="32"/>
      <c r="L86" s="14"/>
      <c r="M86" s="32"/>
      <c r="N86" s="32"/>
      <c r="O86" s="32"/>
    </row>
    <row r="87" spans="2:15" ht="15.75" x14ac:dyDescent="0.25">
      <c r="B87" s="7"/>
      <c r="C87" s="62"/>
      <c r="D87" s="112"/>
      <c r="E87" s="178">
        <v>129</v>
      </c>
      <c r="F87" s="130" t="s">
        <v>92</v>
      </c>
      <c r="G87" s="198" t="s">
        <v>90</v>
      </c>
      <c r="H87" s="182">
        <v>13.73</v>
      </c>
      <c r="I87" s="50" t="s">
        <v>29</v>
      </c>
      <c r="J87" s="136"/>
      <c r="K87" s="32"/>
      <c r="L87" s="14"/>
      <c r="M87" s="32"/>
      <c r="N87" s="32"/>
      <c r="O87" s="32"/>
    </row>
    <row r="88" spans="2:15" ht="15.75" x14ac:dyDescent="0.25">
      <c r="B88" s="7"/>
      <c r="C88" s="62"/>
      <c r="D88" s="112"/>
      <c r="E88" s="178">
        <v>131</v>
      </c>
      <c r="F88" s="130" t="s">
        <v>93</v>
      </c>
      <c r="G88" s="198" t="s">
        <v>90</v>
      </c>
      <c r="H88" s="182">
        <v>31.87</v>
      </c>
      <c r="I88" s="50" t="s">
        <v>29</v>
      </c>
      <c r="J88" s="136"/>
      <c r="K88" s="32"/>
      <c r="L88" s="14"/>
      <c r="M88" s="32"/>
      <c r="N88" s="32"/>
      <c r="O88" s="32"/>
    </row>
    <row r="89" spans="2:15" ht="15.75" x14ac:dyDescent="0.25">
      <c r="B89" s="7"/>
      <c r="C89" s="3"/>
      <c r="D89" s="70"/>
      <c r="E89" s="227" t="s">
        <v>88</v>
      </c>
      <c r="F89" s="3" t="s">
        <v>94</v>
      </c>
      <c r="G89" s="20" t="s">
        <v>90</v>
      </c>
      <c r="H89" s="228">
        <v>10.52</v>
      </c>
      <c r="I89" s="50" t="s">
        <v>29</v>
      </c>
      <c r="J89" s="136"/>
      <c r="K89" s="32"/>
      <c r="L89" s="14"/>
      <c r="M89" s="32"/>
      <c r="N89" s="32"/>
      <c r="O89" s="32"/>
    </row>
    <row r="90" spans="2:15" ht="16.5" thickBot="1" x14ac:dyDescent="0.3">
      <c r="B90" s="49"/>
      <c r="C90" s="62"/>
      <c r="D90" s="67"/>
      <c r="E90" s="47"/>
      <c r="F90" s="3"/>
      <c r="G90" s="20"/>
      <c r="H90" s="131"/>
      <c r="I90" s="203"/>
      <c r="J90" s="136"/>
      <c r="K90" s="32"/>
      <c r="L90" s="14"/>
      <c r="M90" s="32"/>
      <c r="N90" s="32"/>
      <c r="O90" s="32"/>
    </row>
    <row r="91" spans="2:15" ht="16.5" thickBot="1" x14ac:dyDescent="0.3">
      <c r="B91" s="92" t="s">
        <v>16</v>
      </c>
      <c r="C91" s="93"/>
      <c r="D91" s="94"/>
      <c r="E91" s="95"/>
      <c r="F91" s="96"/>
      <c r="G91" s="95"/>
      <c r="H91" s="97">
        <f>SUM(H82:H90)</f>
        <v>171.11</v>
      </c>
      <c r="I91" s="98"/>
      <c r="J91" s="97"/>
      <c r="K91" s="115">
        <f>SUM(K82:K90)</f>
        <v>0</v>
      </c>
      <c r="L91" s="115"/>
      <c r="M91" s="115"/>
      <c r="N91" s="115">
        <f>SUM(N82:N90)</f>
        <v>0</v>
      </c>
      <c r="O91" s="115"/>
    </row>
    <row r="92" spans="2:15" ht="15.75" thickBot="1" x14ac:dyDescent="0.3">
      <c r="D92"/>
      <c r="H92"/>
      <c r="K92" s="120" t="s">
        <v>32</v>
      </c>
      <c r="L92" s="125"/>
      <c r="M92" s="125"/>
      <c r="N92" s="125"/>
      <c r="O92" s="121"/>
    </row>
    <row r="93" spans="2:15" s="11" customFormat="1" ht="16.5" thickBot="1" x14ac:dyDescent="0.3">
      <c r="D93" s="73"/>
      <c r="E93" s="18"/>
      <c r="H93" s="18"/>
      <c r="I93" s="26"/>
      <c r="J93" s="18"/>
    </row>
    <row r="94" spans="2:15" ht="16.5" thickBot="1" x14ac:dyDescent="0.3">
      <c r="B94" s="243" t="s">
        <v>19</v>
      </c>
      <c r="C94" s="244"/>
      <c r="D94" s="244"/>
      <c r="E94" s="245"/>
      <c r="F94" s="13"/>
      <c r="G94" s="17"/>
      <c r="H94" s="81"/>
      <c r="I94" s="22"/>
      <c r="J94" s="81"/>
      <c r="K94" s="17"/>
      <c r="L94" s="13"/>
      <c r="M94" s="17"/>
      <c r="N94" s="17"/>
      <c r="O94" s="17"/>
    </row>
    <row r="95" spans="2:15" ht="4.5" customHeight="1" thickBot="1" x14ac:dyDescent="0.3">
      <c r="B95" s="74"/>
      <c r="C95" s="52"/>
      <c r="D95" s="69"/>
      <c r="E95" s="52"/>
      <c r="F95" s="53"/>
      <c r="G95" s="53"/>
      <c r="H95" s="53"/>
      <c r="I95" s="53"/>
      <c r="J95" s="135"/>
      <c r="K95" s="53"/>
      <c r="L95" s="53"/>
      <c r="M95" s="53"/>
      <c r="N95" s="53"/>
      <c r="O95" s="34"/>
    </row>
    <row r="96" spans="2:15" ht="15.75" x14ac:dyDescent="0.25">
      <c r="B96" s="113">
        <v>1</v>
      </c>
      <c r="C96" s="114"/>
      <c r="D96" s="112"/>
      <c r="E96" s="179">
        <v>112</v>
      </c>
      <c r="F96" s="3" t="s">
        <v>53</v>
      </c>
      <c r="G96" s="191" t="s">
        <v>83</v>
      </c>
      <c r="H96" s="180">
        <v>23.83</v>
      </c>
      <c r="I96" s="204" t="s">
        <v>55</v>
      </c>
      <c r="J96" s="137"/>
      <c r="K96" s="33"/>
      <c r="L96" s="48"/>
      <c r="M96" s="33"/>
      <c r="N96" s="33"/>
      <c r="O96" s="33"/>
    </row>
    <row r="97" spans="2:15" ht="15.75" x14ac:dyDescent="0.25">
      <c r="B97" s="113">
        <v>3</v>
      </c>
      <c r="C97" s="114"/>
      <c r="D97" s="112"/>
      <c r="E97" s="178">
        <v>311</v>
      </c>
      <c r="F97" s="130" t="s">
        <v>54</v>
      </c>
      <c r="G97" s="198" t="s">
        <v>83</v>
      </c>
      <c r="H97" s="182">
        <v>59.74</v>
      </c>
      <c r="I97" s="43" t="s">
        <v>55</v>
      </c>
      <c r="J97" s="137"/>
      <c r="K97" s="33"/>
      <c r="L97" s="48"/>
      <c r="M97" s="33"/>
      <c r="N97" s="33"/>
      <c r="O97" s="33"/>
    </row>
    <row r="98" spans="2:15" ht="15.75" x14ac:dyDescent="0.25">
      <c r="B98" s="113">
        <v>3</v>
      </c>
      <c r="C98" s="114"/>
      <c r="D98" s="112"/>
      <c r="E98" s="178">
        <v>313</v>
      </c>
      <c r="F98" s="130" t="s">
        <v>85</v>
      </c>
      <c r="G98" s="198" t="s">
        <v>83</v>
      </c>
      <c r="H98" s="182">
        <v>15.59</v>
      </c>
      <c r="I98" s="43" t="s">
        <v>55</v>
      </c>
      <c r="J98" s="137"/>
      <c r="K98" s="33"/>
      <c r="L98" s="48"/>
      <c r="M98" s="33"/>
      <c r="N98" s="33"/>
      <c r="O98" s="33"/>
    </row>
    <row r="99" spans="2:15" ht="16.5" thickBot="1" x14ac:dyDescent="0.3">
      <c r="B99" s="104"/>
      <c r="C99" s="62"/>
      <c r="D99" s="67"/>
      <c r="E99" s="35"/>
      <c r="F99" s="8"/>
      <c r="G99" s="21"/>
      <c r="H99" s="131"/>
      <c r="I99" s="203" t="s">
        <v>55</v>
      </c>
      <c r="J99" s="136"/>
      <c r="K99" s="32"/>
      <c r="L99" s="14"/>
      <c r="M99" s="32"/>
      <c r="N99" s="32"/>
      <c r="O99" s="32"/>
    </row>
    <row r="100" spans="2:15" ht="16.5" thickBot="1" x14ac:dyDescent="0.3">
      <c r="B100" s="105" t="s">
        <v>16</v>
      </c>
      <c r="C100" s="106"/>
      <c r="D100" s="107"/>
      <c r="E100" s="108"/>
      <c r="F100" s="109"/>
      <c r="G100" s="108"/>
      <c r="H100" s="110">
        <f>SUM(H96:H99)</f>
        <v>99.16</v>
      </c>
      <c r="I100" s="111"/>
      <c r="J100" s="111"/>
      <c r="K100" s="116">
        <f>SUM(K96:K99)</f>
        <v>0</v>
      </c>
      <c r="L100" s="116">
        <f>SUM(L96:L99)</f>
        <v>0</v>
      </c>
      <c r="M100" s="116">
        <f>SUM(M96:M99)</f>
        <v>0</v>
      </c>
      <c r="N100" s="116">
        <f>SUM(N96:N99)</f>
        <v>0</v>
      </c>
      <c r="O100" s="116">
        <f>SUM(O96:O99)</f>
        <v>0</v>
      </c>
    </row>
    <row r="101" spans="2:15" ht="16.5" thickBot="1" x14ac:dyDescent="0.3">
      <c r="B101" s="11"/>
      <c r="C101" s="11"/>
      <c r="D101" s="73"/>
      <c r="E101" s="18"/>
      <c r="F101" s="11"/>
      <c r="G101" s="11"/>
      <c r="H101" s="18"/>
      <c r="I101" s="26"/>
      <c r="K101" s="120" t="s">
        <v>32</v>
      </c>
      <c r="L101" s="125"/>
      <c r="M101" s="125"/>
      <c r="N101" s="125">
        <f>SUM(N96:N99)</f>
        <v>0</v>
      </c>
      <c r="O101" s="121">
        <f>SUM(O96:O99)</f>
        <v>0</v>
      </c>
    </row>
    <row r="102" spans="2:15" ht="16.5" thickBot="1" x14ac:dyDescent="0.3">
      <c r="B102" s="11"/>
      <c r="C102" s="11"/>
      <c r="D102" s="73"/>
      <c r="E102" s="18"/>
      <c r="F102" s="11"/>
      <c r="G102" s="11"/>
      <c r="H102" s="18"/>
      <c r="I102" s="31"/>
      <c r="J102" s="134"/>
      <c r="K102" s="25"/>
      <c r="L102" s="25"/>
      <c r="M102" s="25"/>
      <c r="N102" s="25"/>
      <c r="O102" s="25"/>
    </row>
    <row r="103" spans="2:15" ht="16.5" thickBot="1" x14ac:dyDescent="0.3">
      <c r="B103" s="246" t="s">
        <v>21</v>
      </c>
      <c r="C103" s="247"/>
      <c r="D103" s="247"/>
      <c r="E103" s="248"/>
      <c r="F103" s="13"/>
      <c r="G103" s="13"/>
      <c r="H103" s="81"/>
      <c r="I103" s="30"/>
      <c r="J103" s="81"/>
      <c r="K103" s="17"/>
      <c r="L103" s="13"/>
      <c r="M103" s="17"/>
      <c r="N103" s="17"/>
      <c r="O103" s="17"/>
    </row>
    <row r="104" spans="2:15" ht="5.25" customHeight="1" thickBot="1" x14ac:dyDescent="0.3">
      <c r="B104" s="74"/>
      <c r="C104" s="52"/>
      <c r="D104" s="69"/>
      <c r="E104" s="52"/>
      <c r="F104" s="53"/>
      <c r="G104" s="53"/>
      <c r="H104" s="53"/>
      <c r="I104" s="53"/>
      <c r="J104" s="135"/>
      <c r="K104" s="53"/>
      <c r="L104" s="53"/>
      <c r="M104" s="53"/>
      <c r="N104" s="53"/>
      <c r="O104" s="34"/>
    </row>
    <row r="105" spans="2:15" ht="15.75" x14ac:dyDescent="0.25">
      <c r="B105" s="6">
        <v>1</v>
      </c>
      <c r="C105" s="60"/>
      <c r="D105" s="72"/>
      <c r="E105" s="179">
        <v>101</v>
      </c>
      <c r="F105" s="51" t="s">
        <v>42</v>
      </c>
      <c r="G105" s="191" t="s">
        <v>83</v>
      </c>
      <c r="H105" s="180">
        <v>57.21</v>
      </c>
      <c r="I105" s="204" t="s">
        <v>30</v>
      </c>
      <c r="J105" s="138"/>
      <c r="K105" s="45"/>
      <c r="L105" s="42"/>
      <c r="M105" s="45"/>
      <c r="N105" s="45"/>
      <c r="O105" s="45"/>
    </row>
    <row r="106" spans="2:15" ht="15.75" x14ac:dyDescent="0.25">
      <c r="B106" s="6">
        <v>1</v>
      </c>
      <c r="C106" s="60"/>
      <c r="D106" s="72"/>
      <c r="E106" s="178">
        <v>102</v>
      </c>
      <c r="F106" s="3" t="s">
        <v>43</v>
      </c>
      <c r="G106" s="198" t="s">
        <v>83</v>
      </c>
      <c r="H106" s="182">
        <v>22.29</v>
      </c>
      <c r="I106" s="43" t="s">
        <v>30</v>
      </c>
      <c r="J106" s="138"/>
      <c r="K106" s="45"/>
      <c r="L106" s="42"/>
      <c r="M106" s="45"/>
      <c r="N106" s="45"/>
      <c r="O106" s="45"/>
    </row>
    <row r="107" spans="2:15" ht="15.75" x14ac:dyDescent="0.25">
      <c r="B107" s="6">
        <v>1</v>
      </c>
      <c r="C107" s="60"/>
      <c r="D107" s="72"/>
      <c r="E107" s="178">
        <v>106</v>
      </c>
      <c r="F107" s="3" t="s">
        <v>44</v>
      </c>
      <c r="G107" s="198" t="s">
        <v>83</v>
      </c>
      <c r="H107" s="182">
        <v>26.75</v>
      </c>
      <c r="I107" s="43" t="s">
        <v>30</v>
      </c>
      <c r="J107" s="138"/>
      <c r="K107" s="45"/>
      <c r="L107" s="42"/>
      <c r="M107" s="45"/>
      <c r="N107" s="45"/>
      <c r="O107" s="45"/>
    </row>
    <row r="108" spans="2:15" ht="15.75" x14ac:dyDescent="0.25">
      <c r="B108" s="6">
        <v>1</v>
      </c>
      <c r="C108" s="60"/>
      <c r="D108" s="72"/>
      <c r="E108" s="178">
        <v>111</v>
      </c>
      <c r="F108" s="3" t="s">
        <v>45</v>
      </c>
      <c r="G108" s="41" t="s">
        <v>83</v>
      </c>
      <c r="H108" s="182">
        <v>5.59</v>
      </c>
      <c r="I108" s="43" t="s">
        <v>30</v>
      </c>
      <c r="J108" s="138"/>
      <c r="K108" s="45"/>
      <c r="L108" s="42"/>
      <c r="M108" s="45"/>
      <c r="N108" s="45"/>
      <c r="O108" s="45"/>
    </row>
    <row r="109" spans="2:15" ht="15.75" x14ac:dyDescent="0.25">
      <c r="B109" s="6">
        <v>1</v>
      </c>
      <c r="C109" s="60"/>
      <c r="D109" s="72"/>
      <c r="E109" s="178">
        <v>115</v>
      </c>
      <c r="F109" s="3" t="s">
        <v>46</v>
      </c>
      <c r="G109" s="41" t="s">
        <v>83</v>
      </c>
      <c r="H109" s="182">
        <v>1.47</v>
      </c>
      <c r="I109" s="43" t="s">
        <v>30</v>
      </c>
      <c r="J109" s="138"/>
      <c r="K109" s="45"/>
      <c r="L109" s="42"/>
      <c r="M109" s="45"/>
      <c r="N109" s="45"/>
      <c r="O109" s="45"/>
    </row>
    <row r="110" spans="2:15" ht="15.75" x14ac:dyDescent="0.25">
      <c r="B110" s="6">
        <v>1</v>
      </c>
      <c r="C110" s="60"/>
      <c r="D110" s="72"/>
      <c r="E110" s="178">
        <v>123</v>
      </c>
      <c r="F110" s="3" t="s">
        <v>47</v>
      </c>
      <c r="G110" s="41" t="s">
        <v>83</v>
      </c>
      <c r="H110" s="182">
        <v>30.2</v>
      </c>
      <c r="I110" s="43" t="s">
        <v>30</v>
      </c>
      <c r="J110" s="138"/>
      <c r="K110" s="45"/>
      <c r="L110" s="42"/>
      <c r="M110" s="45"/>
      <c r="N110" s="45"/>
      <c r="O110" s="45"/>
    </row>
    <row r="111" spans="2:15" ht="15.75" x14ac:dyDescent="0.25">
      <c r="B111" s="6">
        <v>2</v>
      </c>
      <c r="C111" s="60"/>
      <c r="D111" s="72"/>
      <c r="E111" s="178">
        <v>222</v>
      </c>
      <c r="F111" s="130" t="s">
        <v>46</v>
      </c>
      <c r="G111" s="41" t="s">
        <v>83</v>
      </c>
      <c r="H111" s="182">
        <v>1.94</v>
      </c>
      <c r="I111" s="43" t="s">
        <v>30</v>
      </c>
      <c r="J111" s="138"/>
      <c r="K111" s="45"/>
      <c r="L111" s="42"/>
      <c r="M111" s="45"/>
      <c r="N111" s="45"/>
      <c r="O111" s="45"/>
    </row>
    <row r="112" spans="2:15" ht="15.75" x14ac:dyDescent="0.25">
      <c r="B112" s="6">
        <v>3</v>
      </c>
      <c r="C112" s="60"/>
      <c r="D112" s="72"/>
      <c r="E112" s="178">
        <v>312</v>
      </c>
      <c r="F112" s="130" t="s">
        <v>86</v>
      </c>
      <c r="G112" s="41" t="s">
        <v>83</v>
      </c>
      <c r="H112" s="182">
        <v>9.23</v>
      </c>
      <c r="I112" s="43" t="s">
        <v>30</v>
      </c>
      <c r="J112" s="138"/>
      <c r="K112" s="45"/>
      <c r="L112" s="42"/>
      <c r="M112" s="45"/>
      <c r="N112" s="45"/>
      <c r="O112" s="45"/>
    </row>
    <row r="113" spans="2:15" ht="15.75" x14ac:dyDescent="0.25">
      <c r="B113" s="6">
        <v>4</v>
      </c>
      <c r="C113" s="60"/>
      <c r="D113" s="72"/>
      <c r="E113" s="178">
        <v>401</v>
      </c>
      <c r="F113" s="3" t="s">
        <v>48</v>
      </c>
      <c r="G113" s="41" t="s">
        <v>87</v>
      </c>
      <c r="H113" s="205">
        <v>12.83</v>
      </c>
      <c r="I113" s="43" t="s">
        <v>30</v>
      </c>
      <c r="J113" s="138"/>
      <c r="K113" s="45"/>
      <c r="L113" s="42"/>
      <c r="M113" s="45"/>
      <c r="N113" s="45"/>
      <c r="O113" s="45"/>
    </row>
    <row r="114" spans="2:15" ht="15.75" x14ac:dyDescent="0.25">
      <c r="B114" s="6">
        <v>4</v>
      </c>
      <c r="C114" s="60"/>
      <c r="D114" s="72"/>
      <c r="E114" s="178">
        <v>402</v>
      </c>
      <c r="F114" s="3" t="s">
        <v>46</v>
      </c>
      <c r="G114" s="41" t="s">
        <v>83</v>
      </c>
      <c r="H114" s="205">
        <v>5.71</v>
      </c>
      <c r="I114" s="43" t="s">
        <v>30</v>
      </c>
      <c r="J114" s="138"/>
      <c r="K114" s="45"/>
      <c r="L114" s="42"/>
      <c r="M114" s="45"/>
      <c r="N114" s="45"/>
      <c r="O114" s="45"/>
    </row>
    <row r="115" spans="2:15" ht="15.75" x14ac:dyDescent="0.25">
      <c r="B115" s="6">
        <v>4</v>
      </c>
      <c r="C115" s="60"/>
      <c r="D115" s="72"/>
      <c r="E115" s="178">
        <v>403</v>
      </c>
      <c r="F115" s="3" t="s">
        <v>49</v>
      </c>
      <c r="G115" s="41" t="s">
        <v>83</v>
      </c>
      <c r="H115" s="205">
        <v>6.79</v>
      </c>
      <c r="I115" s="43" t="s">
        <v>30</v>
      </c>
      <c r="J115" s="138"/>
      <c r="K115" s="45"/>
      <c r="L115" s="42"/>
      <c r="M115" s="45"/>
      <c r="N115" s="45"/>
      <c r="O115" s="45"/>
    </row>
    <row r="116" spans="2:15" ht="15.75" x14ac:dyDescent="0.25">
      <c r="B116" s="6">
        <v>4</v>
      </c>
      <c r="C116" s="60"/>
      <c r="D116" s="72"/>
      <c r="E116" s="178">
        <v>404</v>
      </c>
      <c r="F116" s="3" t="s">
        <v>50</v>
      </c>
      <c r="G116" s="41" t="s">
        <v>83</v>
      </c>
      <c r="H116" s="205">
        <v>13.6</v>
      </c>
      <c r="I116" s="43" t="s">
        <v>30</v>
      </c>
      <c r="J116" s="138"/>
      <c r="K116" s="45"/>
      <c r="L116" s="42"/>
      <c r="M116" s="45"/>
      <c r="N116" s="45"/>
      <c r="O116" s="45"/>
    </row>
    <row r="117" spans="2:15" ht="15.75" x14ac:dyDescent="0.25">
      <c r="B117" s="6">
        <v>4</v>
      </c>
      <c r="C117" s="60"/>
      <c r="D117" s="72"/>
      <c r="E117" s="178">
        <v>405</v>
      </c>
      <c r="F117" s="3" t="s">
        <v>51</v>
      </c>
      <c r="G117" s="41" t="s">
        <v>83</v>
      </c>
      <c r="H117" s="205">
        <v>21.52</v>
      </c>
      <c r="I117" s="43" t="s">
        <v>30</v>
      </c>
      <c r="J117" s="138"/>
      <c r="K117" s="45"/>
      <c r="L117" s="42"/>
      <c r="M117" s="45"/>
      <c r="N117" s="45"/>
      <c r="O117" s="45"/>
    </row>
    <row r="118" spans="2:15" ht="15.75" x14ac:dyDescent="0.25">
      <c r="B118" s="6">
        <v>4</v>
      </c>
      <c r="C118" s="60"/>
      <c r="D118" s="72"/>
      <c r="E118" s="178">
        <v>406</v>
      </c>
      <c r="F118" s="3" t="s">
        <v>52</v>
      </c>
      <c r="G118" s="41" t="s">
        <v>83</v>
      </c>
      <c r="H118" s="205">
        <v>63.38</v>
      </c>
      <c r="I118" s="43" t="s">
        <v>30</v>
      </c>
      <c r="J118" s="138"/>
      <c r="K118" s="45"/>
      <c r="L118" s="42"/>
      <c r="M118" s="45"/>
      <c r="N118" s="45"/>
      <c r="O118" s="45"/>
    </row>
    <row r="119" spans="2:15" ht="15.75" x14ac:dyDescent="0.25">
      <c r="B119" s="6">
        <v>4</v>
      </c>
      <c r="C119" s="60"/>
      <c r="D119" s="72"/>
      <c r="E119" s="178">
        <v>408</v>
      </c>
      <c r="F119" s="3" t="s">
        <v>49</v>
      </c>
      <c r="G119" s="41" t="s">
        <v>83</v>
      </c>
      <c r="H119" s="205">
        <v>6.25</v>
      </c>
      <c r="I119" s="43" t="s">
        <v>30</v>
      </c>
      <c r="J119" s="138"/>
      <c r="K119" s="45"/>
      <c r="L119" s="42"/>
      <c r="M119" s="45"/>
      <c r="N119" s="45"/>
      <c r="O119" s="45"/>
    </row>
    <row r="120" spans="2:15" ht="16.5" thickBot="1" x14ac:dyDescent="0.3">
      <c r="B120" s="7"/>
      <c r="C120" s="62"/>
      <c r="D120" s="71"/>
      <c r="E120" s="35"/>
      <c r="F120" s="99"/>
      <c r="G120" s="100"/>
      <c r="H120" s="132"/>
      <c r="I120" s="206" t="s">
        <v>30</v>
      </c>
      <c r="J120" s="139"/>
      <c r="K120" s="46"/>
      <c r="L120" s="44"/>
      <c r="M120" s="46"/>
      <c r="N120" s="46"/>
      <c r="O120" s="46"/>
    </row>
    <row r="121" spans="2:15" ht="16.5" thickBot="1" x14ac:dyDescent="0.3">
      <c r="B121" s="83" t="s">
        <v>16</v>
      </c>
      <c r="C121" s="101"/>
      <c r="D121" s="102"/>
      <c r="E121" s="103"/>
      <c r="F121" s="84"/>
      <c r="G121" s="103"/>
      <c r="H121" s="142">
        <f>SUM(H105:H120)</f>
        <v>284.76</v>
      </c>
      <c r="I121" s="85"/>
      <c r="J121" s="85"/>
      <c r="K121" s="117">
        <f>SUM(K105:K120)</f>
        <v>0</v>
      </c>
      <c r="L121" s="117">
        <f>SUM(L105:L120)</f>
        <v>0</v>
      </c>
      <c r="M121" s="117">
        <f>SUM(M105:M120)</f>
        <v>0</v>
      </c>
      <c r="N121" s="117">
        <f>SUM(N105:N120)</f>
        <v>0</v>
      </c>
      <c r="O121" s="117">
        <f>SUM(O105:O120)</f>
        <v>0</v>
      </c>
    </row>
    <row r="122" spans="2:15" ht="15.75" thickBot="1" x14ac:dyDescent="0.3">
      <c r="K122" s="120" t="s">
        <v>32</v>
      </c>
      <c r="L122" s="125" t="e">
        <f>SUM(#REF!)</f>
        <v>#REF!</v>
      </c>
      <c r="M122" s="125" t="e">
        <f>SUM(#REF!)</f>
        <v>#REF!</v>
      </c>
      <c r="N122" s="125">
        <f>SUM(N105:N120)</f>
        <v>0</v>
      </c>
      <c r="O122" s="121">
        <f>SUM(O105:O120)</f>
        <v>0</v>
      </c>
    </row>
    <row r="123" spans="2:15" ht="18.75" x14ac:dyDescent="0.25">
      <c r="B123" s="241"/>
      <c r="C123" s="241"/>
      <c r="D123" s="242"/>
      <c r="E123" s="242"/>
      <c r="F123" s="38"/>
      <c r="G123" s="11"/>
      <c r="H123" s="18"/>
      <c r="I123" s="11"/>
    </row>
    <row r="124" spans="2:15" x14ac:dyDescent="0.25">
      <c r="D124" s="73"/>
      <c r="E124" s="11"/>
      <c r="F124" s="11"/>
      <c r="G124" s="11"/>
      <c r="H124" s="18"/>
      <c r="I124" s="11"/>
    </row>
    <row r="125" spans="2:15" x14ac:dyDescent="0.25">
      <c r="D125" s="73"/>
      <c r="E125" s="11"/>
      <c r="F125" s="11"/>
      <c r="G125" s="11"/>
      <c r="H125" s="18"/>
      <c r="I125" s="11"/>
    </row>
    <row r="126" spans="2:15" x14ac:dyDescent="0.25">
      <c r="D126" s="73"/>
      <c r="E126" s="11"/>
      <c r="F126" s="11"/>
      <c r="G126" s="11"/>
      <c r="H126" s="18"/>
      <c r="I126" s="11"/>
    </row>
    <row r="127" spans="2:15" x14ac:dyDescent="0.25">
      <c r="D127" s="73"/>
      <c r="E127" s="11"/>
      <c r="F127" s="11"/>
      <c r="G127" s="11"/>
      <c r="H127" s="18"/>
      <c r="I127" s="11"/>
    </row>
    <row r="128" spans="2:15" x14ac:dyDescent="0.25">
      <c r="D128" s="73"/>
      <c r="E128" s="11"/>
      <c r="F128" s="11"/>
      <c r="G128" s="11"/>
      <c r="H128" s="18"/>
      <c r="I128" s="11"/>
    </row>
    <row r="129" spans="4:17" x14ac:dyDescent="0.25">
      <c r="D129" s="73"/>
      <c r="E129" s="11"/>
      <c r="F129" s="11"/>
      <c r="G129" s="11"/>
      <c r="H129" s="18"/>
      <c r="I129" s="11"/>
    </row>
    <row r="130" spans="4:17" x14ac:dyDescent="0.25">
      <c r="D130" s="73"/>
      <c r="E130" s="11"/>
      <c r="F130" s="11"/>
      <c r="G130" s="11"/>
      <c r="H130" s="18"/>
      <c r="I130" s="11"/>
    </row>
    <row r="131" spans="4:17" x14ac:dyDescent="0.25">
      <c r="D131" s="73"/>
      <c r="E131" s="11"/>
      <c r="F131" s="11"/>
      <c r="G131" s="11"/>
      <c r="H131" s="18"/>
      <c r="I131" s="11"/>
    </row>
    <row r="132" spans="4:17" x14ac:dyDescent="0.25">
      <c r="D132" s="73"/>
      <c r="E132" s="11"/>
      <c r="F132" s="11"/>
      <c r="G132" s="11"/>
      <c r="H132" s="18"/>
      <c r="I132" s="11"/>
    </row>
    <row r="133" spans="4:17" x14ac:dyDescent="0.25">
      <c r="D133" s="73"/>
      <c r="E133" s="11"/>
      <c r="F133" s="11"/>
      <c r="G133" s="11"/>
      <c r="H133" s="18"/>
      <c r="I133" s="11"/>
    </row>
    <row r="134" spans="4:17" x14ac:dyDescent="0.25">
      <c r="D134" s="73"/>
      <c r="E134" s="11"/>
      <c r="F134" s="11"/>
      <c r="G134" s="11"/>
      <c r="H134" s="18"/>
      <c r="I134" s="11"/>
    </row>
    <row r="135" spans="4:17" x14ac:dyDescent="0.25">
      <c r="D135" s="73"/>
      <c r="E135" s="11"/>
      <c r="F135" s="11"/>
      <c r="G135" s="11"/>
      <c r="H135" s="18"/>
      <c r="I135" s="11"/>
    </row>
    <row r="136" spans="4:17" x14ac:dyDescent="0.25">
      <c r="D136" s="73"/>
      <c r="E136" s="11"/>
      <c r="F136" s="11"/>
      <c r="G136" s="11"/>
      <c r="H136" s="18"/>
      <c r="I136" s="11"/>
    </row>
    <row r="137" spans="4:17" x14ac:dyDescent="0.25">
      <c r="D137" s="73"/>
      <c r="E137" s="11"/>
      <c r="F137" s="11"/>
      <c r="G137" s="11"/>
      <c r="H137" s="18"/>
      <c r="I137" s="11"/>
    </row>
    <row r="138" spans="4:17" x14ac:dyDescent="0.25">
      <c r="D138" s="73"/>
      <c r="E138" s="11"/>
      <c r="F138" s="11"/>
      <c r="G138" s="11"/>
      <c r="H138" s="18"/>
      <c r="I138" s="11"/>
    </row>
    <row r="139" spans="4:17" ht="18.75" x14ac:dyDescent="0.3">
      <c r="F139" s="29" t="s">
        <v>6</v>
      </c>
      <c r="G139" s="15"/>
    </row>
    <row r="140" spans="4:17" ht="15.75" thickBot="1" x14ac:dyDescent="0.3">
      <c r="J140" s="140"/>
    </row>
    <row r="141" spans="4:17" ht="15.75" thickBot="1" x14ac:dyDescent="0.3">
      <c r="F141" s="10" t="s">
        <v>11</v>
      </c>
      <c r="G141" s="10" t="s">
        <v>12</v>
      </c>
      <c r="H141" s="10" t="s">
        <v>13</v>
      </c>
    </row>
    <row r="142" spans="4:17" ht="15.75" thickBot="1" x14ac:dyDescent="0.3">
      <c r="K142" s="216"/>
      <c r="L142" s="216"/>
      <c r="M142" s="216"/>
      <c r="N142" s="217"/>
      <c r="O142" s="218"/>
    </row>
    <row r="143" spans="4:17" ht="18.75" x14ac:dyDescent="0.3">
      <c r="F143" s="155" t="s">
        <v>8</v>
      </c>
      <c r="G143" s="161">
        <f>SUBTOTAL(2,H8:H60)</f>
        <v>52</v>
      </c>
      <c r="H143" s="210">
        <f>H61</f>
        <v>957.86999999999978</v>
      </c>
      <c r="J143" s="141"/>
      <c r="K143" s="11"/>
      <c r="L143" s="11"/>
      <c r="M143" s="11"/>
      <c r="N143" s="11"/>
      <c r="O143" s="11"/>
    </row>
    <row r="144" spans="4:17" ht="18.75" x14ac:dyDescent="0.3">
      <c r="F144" s="156" t="s">
        <v>9</v>
      </c>
      <c r="G144" s="162">
        <f>SUBTOTAL(2,H66:H76)</f>
        <v>10</v>
      </c>
      <c r="H144" s="211">
        <f>H77</f>
        <v>241.91000000000003</v>
      </c>
      <c r="K144" s="143"/>
      <c r="L144" s="219"/>
      <c r="M144" s="219"/>
      <c r="N144" s="220"/>
      <c r="O144" s="220"/>
      <c r="Q144" s="151"/>
    </row>
    <row r="145" spans="5:15" ht="18.75" x14ac:dyDescent="0.3">
      <c r="F145" s="157" t="s">
        <v>24</v>
      </c>
      <c r="G145" s="163">
        <f>SUBTOTAL(2,H82:H90)</f>
        <v>8</v>
      </c>
      <c r="H145" s="212">
        <f>H91</f>
        <v>171.11</v>
      </c>
      <c r="K145" s="143"/>
      <c r="L145" s="219"/>
      <c r="M145" s="219"/>
      <c r="N145" s="220"/>
      <c r="O145" s="220"/>
    </row>
    <row r="146" spans="5:15" ht="18.75" x14ac:dyDescent="0.3">
      <c r="F146" s="158" t="s">
        <v>10</v>
      </c>
      <c r="G146" s="164">
        <f>SUBTOTAL(2,H96:H99)</f>
        <v>3</v>
      </c>
      <c r="H146" s="213">
        <f>H100</f>
        <v>99.16</v>
      </c>
      <c r="J146" s="141"/>
      <c r="K146" s="152"/>
      <c r="L146" s="221"/>
      <c r="M146" s="221"/>
      <c r="N146" s="222"/>
      <c r="O146" s="222"/>
    </row>
    <row r="147" spans="5:15" ht="18.75" x14ac:dyDescent="0.3">
      <c r="F147" s="159" t="s">
        <v>41</v>
      </c>
      <c r="G147" s="165">
        <f>SUBTOTAL(2,H104:H120)</f>
        <v>15</v>
      </c>
      <c r="H147" s="214">
        <f>H121</f>
        <v>284.76</v>
      </c>
      <c r="I147" s="59"/>
      <c r="K147" s="143"/>
      <c r="L147" s="223"/>
      <c r="M147" s="223"/>
      <c r="N147" s="224"/>
      <c r="O147" s="222"/>
    </row>
    <row r="148" spans="5:15" ht="19.5" thickBot="1" x14ac:dyDescent="0.35">
      <c r="F148" s="160"/>
      <c r="G148" s="166"/>
      <c r="H148" s="215"/>
      <c r="I148" s="11"/>
      <c r="K148" s="143"/>
      <c r="L148" s="225"/>
      <c r="M148" s="225"/>
      <c r="N148" s="226"/>
      <c r="O148" s="226"/>
    </row>
    <row r="149" spans="5:15" ht="19.5" thickBot="1" x14ac:dyDescent="0.35">
      <c r="F149" s="9" t="s">
        <v>7</v>
      </c>
      <c r="G149" s="24"/>
      <c r="H149" s="82">
        <f>SUM(H143:H148)</f>
        <v>1754.81</v>
      </c>
      <c r="K149" s="143"/>
      <c r="L149" s="219"/>
      <c r="M149" s="219"/>
      <c r="N149" s="220"/>
      <c r="O149" s="220"/>
    </row>
    <row r="150" spans="5:15" x14ac:dyDescent="0.25">
      <c r="K150" s="143"/>
      <c r="L150" s="144"/>
      <c r="M150" s="144"/>
      <c r="N150" s="145"/>
      <c r="O150" s="145"/>
    </row>
    <row r="151" spans="5:15" x14ac:dyDescent="0.25">
      <c r="E151" s="229" t="s">
        <v>95</v>
      </c>
      <c r="F151" s="229"/>
      <c r="G151" s="229"/>
      <c r="K151" s="152"/>
      <c r="L151" s="153"/>
      <c r="M151" s="153"/>
      <c r="N151" s="154"/>
      <c r="O151" s="154"/>
    </row>
    <row r="152" spans="5:15" x14ac:dyDescent="0.25">
      <c r="F152" s="146"/>
      <c r="K152" s="152"/>
      <c r="L152" s="153"/>
      <c r="M152" s="153"/>
      <c r="N152" s="154"/>
      <c r="O152" s="154"/>
    </row>
    <row r="153" spans="5:15" x14ac:dyDescent="0.25">
      <c r="F153" s="146"/>
      <c r="K153" s="152"/>
      <c r="L153" s="153"/>
      <c r="M153" s="153"/>
      <c r="N153" s="154"/>
      <c r="O153" s="154"/>
    </row>
    <row r="154" spans="5:15" x14ac:dyDescent="0.25">
      <c r="F154" s="146"/>
      <c r="K154" s="152"/>
      <c r="L154" s="153"/>
      <c r="M154" s="153"/>
      <c r="N154" s="154"/>
      <c r="O154" s="154"/>
    </row>
    <row r="155" spans="5:15" x14ac:dyDescent="0.25">
      <c r="F155" s="146" t="s">
        <v>36</v>
      </c>
      <c r="K155" s="152"/>
      <c r="L155" s="153"/>
      <c r="M155" s="153"/>
      <c r="N155" s="154"/>
      <c r="O155" s="154"/>
    </row>
    <row r="156" spans="5:15" ht="17.25" x14ac:dyDescent="0.25">
      <c r="H156" s="147" t="s">
        <v>35</v>
      </c>
      <c r="I156" s="147" t="s">
        <v>40</v>
      </c>
      <c r="J156" s="147" t="s">
        <v>82</v>
      </c>
      <c r="K156" s="143"/>
      <c r="L156" s="144"/>
      <c r="M156" s="144"/>
      <c r="N156" s="145"/>
      <c r="O156" s="145"/>
    </row>
    <row r="157" spans="5:15" x14ac:dyDescent="0.25">
      <c r="F157" s="20" t="s">
        <v>37</v>
      </c>
      <c r="G157" s="61"/>
      <c r="H157" s="192">
        <f>H143</f>
        <v>957.86999999999978</v>
      </c>
      <c r="I157" s="147">
        <v>21</v>
      </c>
      <c r="J157" s="193">
        <f>H157*I157</f>
        <v>20115.269999999997</v>
      </c>
      <c r="K157" s="143"/>
      <c r="L157" s="144"/>
      <c r="M157" s="144"/>
      <c r="N157" s="145"/>
      <c r="O157" s="145"/>
    </row>
    <row r="158" spans="5:15" x14ac:dyDescent="0.25">
      <c r="F158" s="20" t="s">
        <v>80</v>
      </c>
      <c r="G158" s="61"/>
      <c r="H158" s="192">
        <f t="shared" ref="H158:H161" si="0">H144</f>
        <v>241.91000000000003</v>
      </c>
      <c r="I158" s="147">
        <v>8</v>
      </c>
      <c r="J158" s="193">
        <f>H158*I158</f>
        <v>1935.2800000000002</v>
      </c>
      <c r="K158" s="143"/>
      <c r="L158" s="144"/>
      <c r="M158" s="144"/>
      <c r="N158" s="145"/>
      <c r="O158" s="145"/>
    </row>
    <row r="159" spans="5:15" x14ac:dyDescent="0.25">
      <c r="F159" s="20" t="s">
        <v>38</v>
      </c>
      <c r="G159" s="61"/>
      <c r="H159" s="192">
        <f t="shared" si="0"/>
        <v>171.11</v>
      </c>
      <c r="I159" s="147">
        <v>4</v>
      </c>
      <c r="J159" s="193">
        <f>H159*I159</f>
        <v>684.44</v>
      </c>
      <c r="K159" s="143"/>
      <c r="L159" s="144"/>
      <c r="M159" s="144"/>
      <c r="N159" s="145"/>
      <c r="O159" s="145"/>
    </row>
    <row r="160" spans="5:15" x14ac:dyDescent="0.25">
      <c r="F160" s="20" t="s">
        <v>39</v>
      </c>
      <c r="G160" s="61"/>
      <c r="H160" s="192">
        <f t="shared" si="0"/>
        <v>99.16</v>
      </c>
      <c r="I160" s="147">
        <v>1</v>
      </c>
      <c r="J160" s="193">
        <f>H160*I160</f>
        <v>99.16</v>
      </c>
      <c r="K160" s="143"/>
      <c r="L160" s="144"/>
      <c r="M160" s="144"/>
      <c r="N160" s="145"/>
      <c r="O160" s="145"/>
    </row>
    <row r="161" spans="6:15" x14ac:dyDescent="0.25">
      <c r="F161" s="20" t="s">
        <v>81</v>
      </c>
      <c r="G161" s="61"/>
      <c r="H161" s="192">
        <f t="shared" si="0"/>
        <v>284.76</v>
      </c>
      <c r="I161" s="147">
        <v>4</v>
      </c>
      <c r="J161" s="193"/>
      <c r="K161" s="143"/>
      <c r="L161" s="144"/>
      <c r="M161" s="144"/>
      <c r="N161" s="145"/>
      <c r="O161" s="145"/>
    </row>
    <row r="162" spans="6:15" x14ac:dyDescent="0.25">
      <c r="F162" s="20" t="s">
        <v>33</v>
      </c>
      <c r="G162" s="61"/>
      <c r="H162" s="148"/>
      <c r="I162" s="3"/>
      <c r="J162" s="193">
        <f>SUM(J157:J161)</f>
        <v>22834.149999999994</v>
      </c>
      <c r="K162" s="207"/>
      <c r="L162" s="144"/>
      <c r="M162" s="144"/>
      <c r="N162" s="145"/>
      <c r="O162" s="145"/>
    </row>
    <row r="163" spans="6:15" x14ac:dyDescent="0.25">
      <c r="F163" s="149" t="s">
        <v>34</v>
      </c>
      <c r="G163" s="150"/>
      <c r="H163" s="148"/>
      <c r="I163" s="3"/>
      <c r="J163" s="194">
        <f>J162/21</f>
        <v>1087.340476190476</v>
      </c>
      <c r="K163" s="207"/>
      <c r="L163" s="144"/>
      <c r="M163" s="144"/>
      <c r="N163" s="145"/>
      <c r="O163" s="145"/>
    </row>
    <row r="164" spans="6:15" x14ac:dyDescent="0.25">
      <c r="K164" s="40"/>
    </row>
    <row r="165" spans="6:15" x14ac:dyDescent="0.25">
      <c r="K165" s="208"/>
    </row>
    <row r="166" spans="6:15" x14ac:dyDescent="0.25">
      <c r="J166" s="195"/>
      <c r="K166" s="209"/>
    </row>
    <row r="167" spans="6:15" x14ac:dyDescent="0.25">
      <c r="K167" s="208"/>
    </row>
    <row r="168" spans="6:15" x14ac:dyDescent="0.25">
      <c r="I168" s="59"/>
      <c r="K168" s="208"/>
    </row>
    <row r="169" spans="6:15" x14ac:dyDescent="0.25">
      <c r="J169" s="195"/>
      <c r="K169" s="209"/>
    </row>
  </sheetData>
  <sortState ref="B8:Q61">
    <sortCondition ref="E8:E61"/>
  </sortState>
  <mergeCells count="6">
    <mergeCell ref="B2:H2"/>
    <mergeCell ref="B64:E64"/>
    <mergeCell ref="B80:E80"/>
    <mergeCell ref="B123:E123"/>
    <mergeCell ref="B94:E94"/>
    <mergeCell ref="B103:E103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horizontalDpi="4294967293" r:id="rId1"/>
  <headerFooter>
    <oddHeader>&amp;RPříloha č. 2 ZD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Třebíč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2016-11-14T09:25:11Z</cp:lastPrinted>
  <dcterms:created xsi:type="dcterms:W3CDTF">2012-11-13T10:30:50Z</dcterms:created>
  <dcterms:modified xsi:type="dcterms:W3CDTF">2017-02-08T12:55:23Z</dcterms:modified>
</cp:coreProperties>
</file>